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11760" activeTab="10"/>
  </bookViews>
  <sheets>
    <sheet name="AB" sheetId="1" r:id="rId1"/>
    <sheet name="G1" sheetId="3" r:id="rId2"/>
    <sheet name="G2" sheetId="4" r:id="rId3"/>
    <sheet name="GK" sheetId="5" r:id="rId4"/>
    <sheet name="MV" sheetId="6" r:id="rId5"/>
    <sheet name="PC" sheetId="17" r:id="rId6"/>
    <sheet name="PT" sheetId="7" r:id="rId7"/>
    <sheet name="QB" sheetId="8" r:id="rId8"/>
    <sheet name="SB" sheetId="10" r:id="rId9"/>
    <sheet name="SE" sheetId="9" r:id="rId10"/>
    <sheet name="TE" sheetId="11" r:id="rId11"/>
    <sheet name="TW" sheetId="12" r:id="rId12"/>
    <sheet name="WB" sheetId="13" r:id="rId13"/>
    <sheet name="All Players" sheetId="14" r:id="rId14"/>
    <sheet name="Leaders" sheetId="15" r:id="rId15"/>
    <sheet name="Rookie" sheetId="18" r:id="rId16"/>
  </sheets>
  <definedNames>
    <definedName name="_xlnm._FilterDatabase" localSheetId="14" hidden="1">Leaders!$B$6:$X$25</definedName>
    <definedName name="_xlnm.Print_Area" localSheetId="0">AB!$A$1:$X$26</definedName>
    <definedName name="_xlnm.Print_Area" localSheetId="13">'All Players'!$A$1:$W$243</definedName>
    <definedName name="_xlnm.Print_Area" localSheetId="1">'G1'!$A$1:$X$23</definedName>
    <definedName name="_xlnm.Print_Area" localSheetId="2">'G2'!$A$1:$X$26</definedName>
    <definedName name="_xlnm.Print_Area" localSheetId="3">GK!$A$1:$X$26</definedName>
    <definedName name="_xlnm.Print_Area" localSheetId="14">Leaders!$A$1:$X$32</definedName>
    <definedName name="_xlnm.Print_Area" localSheetId="4">MV!$A$1:$X$30</definedName>
    <definedName name="_xlnm.Print_Area" localSheetId="5">PC!$A$1:$X$24</definedName>
    <definedName name="_xlnm.Print_Area" localSheetId="6">PT!$A$1:$X$31</definedName>
    <definedName name="_xlnm.Print_Area" localSheetId="7">QB!$A$1:$X$26</definedName>
    <definedName name="_xlnm.Print_Area" localSheetId="15">Rookie!$A$1:$Y$37</definedName>
    <definedName name="_xlnm.Print_Area" localSheetId="8">SB!$A$1:$X$26</definedName>
    <definedName name="_xlnm.Print_Area" localSheetId="9">SE!$A$1:$X$28</definedName>
    <definedName name="_xlnm.Print_Area" localSheetId="10">TE!$A$1:$X$22</definedName>
    <definedName name="_xlnm.Print_Area" localSheetId="11">TW!$A$1:$X$25</definedName>
    <definedName name="_xlnm.Print_Area" localSheetId="12">WB!$A$1:$X$28</definedName>
  </definedNames>
  <calcPr calcId="125725"/>
</workbook>
</file>

<file path=xl/calcChain.xml><?xml version="1.0" encoding="utf-8"?>
<calcChain xmlns="http://schemas.openxmlformats.org/spreadsheetml/2006/main">
  <c r="B6" i="1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N19" i="11"/>
  <c r="N20" s="1"/>
  <c r="N27" i="6"/>
  <c r="N28" s="1"/>
  <c r="N21" i="3"/>
  <c r="N22" s="1"/>
  <c r="N21" i="17"/>
  <c r="N22" s="1"/>
  <c r="N23" i="5"/>
  <c r="N24" s="1"/>
  <c r="M25" i="13"/>
  <c r="M26" s="1"/>
  <c r="N25" i="9"/>
  <c r="N26" s="1"/>
  <c r="N22" i="12"/>
  <c r="N23" s="1"/>
  <c r="N23" i="10"/>
  <c r="N24" s="1"/>
  <c r="N23" i="1"/>
  <c r="N24" s="1"/>
  <c r="O5" i="13"/>
  <c r="O6"/>
  <c r="O11"/>
  <c r="O7"/>
  <c r="O8"/>
  <c r="O9"/>
  <c r="O20"/>
  <c r="O21"/>
  <c r="O22"/>
  <c r="O23"/>
  <c r="O24"/>
  <c r="O10"/>
  <c r="O12"/>
  <c r="O13"/>
  <c r="O14"/>
  <c r="O15"/>
  <c r="O16"/>
  <c r="O18"/>
  <c r="O19"/>
  <c r="E25"/>
  <c r="A3" i="14"/>
  <c r="B5" i="18" s="1"/>
  <c r="B3" i="14"/>
  <c r="C5" i="18" s="1"/>
  <c r="C3" i="14"/>
  <c r="D5" i="18" s="1"/>
  <c r="D3" i="14"/>
  <c r="E5" i="18" s="1"/>
  <c r="E3" i="14"/>
  <c r="F5" i="18" s="1"/>
  <c r="F3" i="14"/>
  <c r="G5" i="18" s="1"/>
  <c r="G3" i="14"/>
  <c r="H5" i="18" s="1"/>
  <c r="H3" i="14"/>
  <c r="I5" i="18" s="1"/>
  <c r="I3" i="14"/>
  <c r="J5" i="18" s="1"/>
  <c r="J3" i="14"/>
  <c r="K5" i="18" s="1"/>
  <c r="K3" i="14"/>
  <c r="L5" i="18" s="1"/>
  <c r="L3" i="14"/>
  <c r="M5" i="18" s="1"/>
  <c r="M3" i="14"/>
  <c r="N5" i="18" s="1"/>
  <c r="N3" i="14"/>
  <c r="O5" i="18" s="1"/>
  <c r="X3" i="14"/>
  <c r="Y15" i="18" s="1"/>
  <c r="A6" i="14"/>
  <c r="B8" i="18" s="1"/>
  <c r="B6" i="14"/>
  <c r="C8" i="18" s="1"/>
  <c r="C6" i="14"/>
  <c r="D8" i="18" s="1"/>
  <c r="D6" i="14"/>
  <c r="E8" i="18" s="1"/>
  <c r="E6" i="14"/>
  <c r="F8" i="18" s="1"/>
  <c r="F6" i="14"/>
  <c r="G8" i="18" s="1"/>
  <c r="G6" i="14"/>
  <c r="H8" i="18" s="1"/>
  <c r="H6" i="14"/>
  <c r="I8" i="18" s="1"/>
  <c r="I6" i="14"/>
  <c r="J8" i="18" s="1"/>
  <c r="J6" i="14"/>
  <c r="K8" i="18" s="1"/>
  <c r="K6" i="14"/>
  <c r="L8" i="18" s="1"/>
  <c r="L6" i="14"/>
  <c r="M8" i="18" s="1"/>
  <c r="M6" i="14"/>
  <c r="N8" i="18" s="1"/>
  <c r="N6" i="14"/>
  <c r="O8" i="18" s="1"/>
  <c r="X6" i="14"/>
  <c r="Y6" i="18" s="1"/>
  <c r="A8" i="14"/>
  <c r="B26" i="18" s="1"/>
  <c r="B8" i="14"/>
  <c r="C26" i="18" s="1"/>
  <c r="C8" i="14"/>
  <c r="D26" i="18" s="1"/>
  <c r="D8" i="14"/>
  <c r="E26" i="18" s="1"/>
  <c r="E8" i="14"/>
  <c r="F26" i="18" s="1"/>
  <c r="F8" i="14"/>
  <c r="G26" i="18" s="1"/>
  <c r="G8" i="14"/>
  <c r="H26" i="18" s="1"/>
  <c r="H8" i="14"/>
  <c r="I26" i="18" s="1"/>
  <c r="I8" i="14"/>
  <c r="J26" i="18" s="1"/>
  <c r="J8" i="14"/>
  <c r="K26" i="18" s="1"/>
  <c r="K8" i="14"/>
  <c r="L26" i="18" s="1"/>
  <c r="L8" i="14"/>
  <c r="M26" i="18" s="1"/>
  <c r="M8" i="14"/>
  <c r="N26" i="18" s="1"/>
  <c r="N8" i="14"/>
  <c r="O26" i="18" s="1"/>
  <c r="X8" i="14"/>
  <c r="Y5" i="18" s="1"/>
  <c r="A20" i="14"/>
  <c r="B17" i="18" s="1"/>
  <c r="B20" i="14"/>
  <c r="C17" i="18" s="1"/>
  <c r="C20" i="14"/>
  <c r="D17" i="18" s="1"/>
  <c r="D20" i="14"/>
  <c r="E17" i="18" s="1"/>
  <c r="E20" i="14"/>
  <c r="F17" i="18" s="1"/>
  <c r="F20" i="14"/>
  <c r="G17" i="18" s="1"/>
  <c r="G20" i="14"/>
  <c r="H17" i="18" s="1"/>
  <c r="H20" i="14"/>
  <c r="I17" i="18" s="1"/>
  <c r="I20" i="14"/>
  <c r="J17" i="18" s="1"/>
  <c r="J20" i="14"/>
  <c r="K17" i="18" s="1"/>
  <c r="K20" i="14"/>
  <c r="L17" i="18" s="1"/>
  <c r="L20" i="14"/>
  <c r="M17" i="18" s="1"/>
  <c r="M20" i="14"/>
  <c r="N17" i="18" s="1"/>
  <c r="N20" i="14"/>
  <c r="O17" i="18" s="1"/>
  <c r="X20" i="14"/>
  <c r="Y31" i="18" s="1"/>
  <c r="A28" i="14"/>
  <c r="B29" i="18" s="1"/>
  <c r="B28" i="14"/>
  <c r="C29" i="18" s="1"/>
  <c r="C28" i="14"/>
  <c r="D29" i="18" s="1"/>
  <c r="D28" i="14"/>
  <c r="E29" i="18" s="1"/>
  <c r="E28" i="14"/>
  <c r="F29" i="18" s="1"/>
  <c r="F28" i="14"/>
  <c r="G29" i="18" s="1"/>
  <c r="G28" i="14"/>
  <c r="H29" i="18" s="1"/>
  <c r="H28" i="14"/>
  <c r="I29" i="18" s="1"/>
  <c r="I28" i="14"/>
  <c r="J29" i="18" s="1"/>
  <c r="J28" i="14"/>
  <c r="K29" i="18" s="1"/>
  <c r="K28" i="14"/>
  <c r="L29" i="18" s="1"/>
  <c r="L28" i="14"/>
  <c r="M29" i="18" s="1"/>
  <c r="M28" i="14"/>
  <c r="N29" i="18" s="1"/>
  <c r="N28" i="14"/>
  <c r="O29" i="18" s="1"/>
  <c r="O28" i="14"/>
  <c r="P29" i="18" s="1"/>
  <c r="X28" i="14"/>
  <c r="Y25" i="18" s="1"/>
  <c r="A46" i="14"/>
  <c r="B46"/>
  <c r="C46"/>
  <c r="D46"/>
  <c r="E46"/>
  <c r="F46"/>
  <c r="G46"/>
  <c r="H46"/>
  <c r="I46"/>
  <c r="J46"/>
  <c r="K46"/>
  <c r="L46"/>
  <c r="M46"/>
  <c r="N46"/>
  <c r="X46"/>
  <c r="A87"/>
  <c r="B87"/>
  <c r="C87"/>
  <c r="D87"/>
  <c r="E87"/>
  <c r="F87"/>
  <c r="G87"/>
  <c r="H87"/>
  <c r="I87"/>
  <c r="J87"/>
  <c r="K87"/>
  <c r="L87"/>
  <c r="M87"/>
  <c r="N87"/>
  <c r="X87"/>
  <c r="A91"/>
  <c r="B91"/>
  <c r="C91"/>
  <c r="D91"/>
  <c r="E91"/>
  <c r="F91"/>
  <c r="G91"/>
  <c r="H91"/>
  <c r="I91"/>
  <c r="J91"/>
  <c r="K91"/>
  <c r="L91"/>
  <c r="M91"/>
  <c r="N91"/>
  <c r="X91"/>
  <c r="A96"/>
  <c r="B96"/>
  <c r="C96"/>
  <c r="D96"/>
  <c r="E96"/>
  <c r="F96"/>
  <c r="G96"/>
  <c r="H96"/>
  <c r="I96"/>
  <c r="J96"/>
  <c r="K96"/>
  <c r="L96"/>
  <c r="M96"/>
  <c r="N96"/>
  <c r="X96"/>
  <c r="A141"/>
  <c r="B141"/>
  <c r="C141"/>
  <c r="D141"/>
  <c r="E141"/>
  <c r="F141"/>
  <c r="G141"/>
  <c r="H141"/>
  <c r="I141"/>
  <c r="J141"/>
  <c r="K141"/>
  <c r="L141"/>
  <c r="M141"/>
  <c r="N141"/>
  <c r="X141"/>
  <c r="A146"/>
  <c r="B146"/>
  <c r="C146"/>
  <c r="D146"/>
  <c r="E146"/>
  <c r="F146"/>
  <c r="G146"/>
  <c r="H146"/>
  <c r="I146"/>
  <c r="J146"/>
  <c r="K146"/>
  <c r="L146"/>
  <c r="M146"/>
  <c r="N146"/>
  <c r="X146"/>
  <c r="A153"/>
  <c r="B153"/>
  <c r="C153"/>
  <c r="D153"/>
  <c r="E153"/>
  <c r="F153"/>
  <c r="G153"/>
  <c r="H153"/>
  <c r="I153"/>
  <c r="J153"/>
  <c r="K153"/>
  <c r="L153"/>
  <c r="M153"/>
  <c r="N153"/>
  <c r="X153"/>
  <c r="A178"/>
  <c r="B178"/>
  <c r="C178"/>
  <c r="D178"/>
  <c r="E178"/>
  <c r="F178"/>
  <c r="G178"/>
  <c r="H178"/>
  <c r="I178"/>
  <c r="J178"/>
  <c r="K178"/>
  <c r="L178"/>
  <c r="M178"/>
  <c r="N178"/>
  <c r="X178"/>
  <c r="A179"/>
  <c r="B179"/>
  <c r="C179"/>
  <c r="D179"/>
  <c r="E179"/>
  <c r="F179"/>
  <c r="G179"/>
  <c r="H179"/>
  <c r="I179"/>
  <c r="J179"/>
  <c r="K179"/>
  <c r="L179"/>
  <c r="M179"/>
  <c r="N179"/>
  <c r="X179"/>
  <c r="A219"/>
  <c r="B219"/>
  <c r="C219"/>
  <c r="D219"/>
  <c r="E219"/>
  <c r="F219"/>
  <c r="G219"/>
  <c r="H219"/>
  <c r="I219"/>
  <c r="J219"/>
  <c r="K219"/>
  <c r="L219"/>
  <c r="M219"/>
  <c r="N219"/>
  <c r="X219"/>
  <c r="A229"/>
  <c r="B229"/>
  <c r="C229"/>
  <c r="D229"/>
  <c r="E229"/>
  <c r="F229"/>
  <c r="G229"/>
  <c r="H229"/>
  <c r="I229"/>
  <c r="J229"/>
  <c r="K229"/>
  <c r="L229"/>
  <c r="M229"/>
  <c r="N229"/>
  <c r="X229"/>
  <c r="A233"/>
  <c r="B233"/>
  <c r="C233"/>
  <c r="D233"/>
  <c r="E233"/>
  <c r="F233"/>
  <c r="G233"/>
  <c r="H233"/>
  <c r="I233"/>
  <c r="J233"/>
  <c r="K233"/>
  <c r="L233"/>
  <c r="M233"/>
  <c r="N233"/>
  <c r="X233"/>
  <c r="A256"/>
  <c r="B256"/>
  <c r="C256"/>
  <c r="D256"/>
  <c r="E256"/>
  <c r="F256"/>
  <c r="G256"/>
  <c r="H256"/>
  <c r="I256"/>
  <c r="J256"/>
  <c r="K256"/>
  <c r="L256"/>
  <c r="M256"/>
  <c r="N256"/>
  <c r="X256"/>
  <c r="A257"/>
  <c r="B257"/>
  <c r="C257"/>
  <c r="D257"/>
  <c r="E257"/>
  <c r="F257"/>
  <c r="G257"/>
  <c r="H257"/>
  <c r="I257"/>
  <c r="J257"/>
  <c r="K257"/>
  <c r="L257"/>
  <c r="M257"/>
  <c r="N257"/>
  <c r="X257"/>
  <c r="A258"/>
  <c r="B258"/>
  <c r="C258"/>
  <c r="D258"/>
  <c r="E258"/>
  <c r="F258"/>
  <c r="G258"/>
  <c r="H258"/>
  <c r="I258"/>
  <c r="J258"/>
  <c r="K258"/>
  <c r="L258"/>
  <c r="M258"/>
  <c r="N258"/>
  <c r="O258"/>
  <c r="X258"/>
  <c r="A260"/>
  <c r="B260"/>
  <c r="C260"/>
  <c r="D260"/>
  <c r="E260"/>
  <c r="F260"/>
  <c r="G260"/>
  <c r="H260"/>
  <c r="I260"/>
  <c r="J260"/>
  <c r="K260"/>
  <c r="L260"/>
  <c r="M260"/>
  <c r="N260"/>
  <c r="X260"/>
  <c r="A261"/>
  <c r="B261"/>
  <c r="C261"/>
  <c r="D261"/>
  <c r="E261"/>
  <c r="F261"/>
  <c r="G261"/>
  <c r="H261"/>
  <c r="I261"/>
  <c r="J261"/>
  <c r="K261"/>
  <c r="L261"/>
  <c r="M261"/>
  <c r="N261"/>
  <c r="X261"/>
  <c r="A42"/>
  <c r="B42"/>
  <c r="C42"/>
  <c r="D42"/>
  <c r="E42"/>
  <c r="F42"/>
  <c r="G42"/>
  <c r="H42"/>
  <c r="I42"/>
  <c r="J42"/>
  <c r="K42"/>
  <c r="L42"/>
  <c r="M42"/>
  <c r="N42"/>
  <c r="X42"/>
  <c r="A68"/>
  <c r="B68"/>
  <c r="C68"/>
  <c r="D68"/>
  <c r="E68"/>
  <c r="F68"/>
  <c r="G68"/>
  <c r="H68"/>
  <c r="I68"/>
  <c r="J68"/>
  <c r="K68"/>
  <c r="L68"/>
  <c r="M68"/>
  <c r="N68"/>
  <c r="X68"/>
  <c r="A81"/>
  <c r="B81"/>
  <c r="C81"/>
  <c r="D81"/>
  <c r="E81"/>
  <c r="F81"/>
  <c r="G81"/>
  <c r="H81"/>
  <c r="I81"/>
  <c r="J81"/>
  <c r="K81"/>
  <c r="L81"/>
  <c r="M81"/>
  <c r="N81"/>
  <c r="X81"/>
  <c r="A86"/>
  <c r="B86"/>
  <c r="C86"/>
  <c r="D86"/>
  <c r="E86"/>
  <c r="F86"/>
  <c r="G86"/>
  <c r="H86"/>
  <c r="I86"/>
  <c r="J86"/>
  <c r="K86"/>
  <c r="L86"/>
  <c r="M86"/>
  <c r="N86"/>
  <c r="X86"/>
  <c r="A94"/>
  <c r="B94"/>
  <c r="C94"/>
  <c r="D94"/>
  <c r="E94"/>
  <c r="F94"/>
  <c r="G94"/>
  <c r="H94"/>
  <c r="I94"/>
  <c r="J94"/>
  <c r="K94"/>
  <c r="L94"/>
  <c r="M94"/>
  <c r="N94"/>
  <c r="X94"/>
  <c r="A108"/>
  <c r="B108"/>
  <c r="C108"/>
  <c r="D108"/>
  <c r="E108"/>
  <c r="F108"/>
  <c r="G108"/>
  <c r="H108"/>
  <c r="I108"/>
  <c r="J108"/>
  <c r="K108"/>
  <c r="L108"/>
  <c r="M108"/>
  <c r="N108"/>
  <c r="X108"/>
  <c r="A114"/>
  <c r="B114"/>
  <c r="C114"/>
  <c r="D114"/>
  <c r="E114"/>
  <c r="F114"/>
  <c r="G114"/>
  <c r="H114"/>
  <c r="I114"/>
  <c r="J114"/>
  <c r="K114"/>
  <c r="L114"/>
  <c r="M114"/>
  <c r="N114"/>
  <c r="X114"/>
  <c r="A135"/>
  <c r="B135"/>
  <c r="C135"/>
  <c r="D135"/>
  <c r="E135"/>
  <c r="F135"/>
  <c r="G135"/>
  <c r="H135"/>
  <c r="I135"/>
  <c r="J135"/>
  <c r="K135"/>
  <c r="L135"/>
  <c r="M135"/>
  <c r="N135"/>
  <c r="X135"/>
  <c r="A148"/>
  <c r="B148"/>
  <c r="C148"/>
  <c r="D148"/>
  <c r="E148"/>
  <c r="F148"/>
  <c r="G148"/>
  <c r="H148"/>
  <c r="I148"/>
  <c r="J148"/>
  <c r="K148"/>
  <c r="L148"/>
  <c r="M148"/>
  <c r="N148"/>
  <c r="X148"/>
  <c r="A158"/>
  <c r="B158"/>
  <c r="C158"/>
  <c r="D158"/>
  <c r="E158"/>
  <c r="F158"/>
  <c r="G158"/>
  <c r="H158"/>
  <c r="I158"/>
  <c r="J158"/>
  <c r="K158"/>
  <c r="L158"/>
  <c r="M158"/>
  <c r="N158"/>
  <c r="X158"/>
  <c r="A189"/>
  <c r="B189"/>
  <c r="C189"/>
  <c r="D189"/>
  <c r="E189"/>
  <c r="F189"/>
  <c r="G189"/>
  <c r="H189"/>
  <c r="I189"/>
  <c r="J189"/>
  <c r="K189"/>
  <c r="L189"/>
  <c r="M189"/>
  <c r="N189"/>
  <c r="X189"/>
  <c r="A206"/>
  <c r="B206"/>
  <c r="C206"/>
  <c r="D206"/>
  <c r="E206"/>
  <c r="F206"/>
  <c r="G206"/>
  <c r="H206"/>
  <c r="I206"/>
  <c r="J206"/>
  <c r="K206"/>
  <c r="L206"/>
  <c r="M206"/>
  <c r="N206"/>
  <c r="X206"/>
  <c r="A232"/>
  <c r="B232"/>
  <c r="C232"/>
  <c r="D232"/>
  <c r="E232"/>
  <c r="F232"/>
  <c r="G232"/>
  <c r="H232"/>
  <c r="I232"/>
  <c r="J232"/>
  <c r="K232"/>
  <c r="L232"/>
  <c r="M232"/>
  <c r="N232"/>
  <c r="X232"/>
  <c r="A234"/>
  <c r="B234"/>
  <c r="C234"/>
  <c r="D234"/>
  <c r="E234"/>
  <c r="F234"/>
  <c r="G234"/>
  <c r="H234"/>
  <c r="I234"/>
  <c r="J234"/>
  <c r="K234"/>
  <c r="L234"/>
  <c r="M234"/>
  <c r="N234"/>
  <c r="X234"/>
  <c r="A237"/>
  <c r="B237"/>
  <c r="C237"/>
  <c r="D237"/>
  <c r="E237"/>
  <c r="F237"/>
  <c r="G237"/>
  <c r="H237"/>
  <c r="I237"/>
  <c r="J237"/>
  <c r="K237"/>
  <c r="L237"/>
  <c r="M237"/>
  <c r="N237"/>
  <c r="X237"/>
  <c r="A241"/>
  <c r="B241"/>
  <c r="C241"/>
  <c r="D241"/>
  <c r="E241"/>
  <c r="F241"/>
  <c r="G241"/>
  <c r="H241"/>
  <c r="I241"/>
  <c r="J241"/>
  <c r="K241"/>
  <c r="L241"/>
  <c r="M241"/>
  <c r="N241"/>
  <c r="X241"/>
  <c r="A242"/>
  <c r="B242"/>
  <c r="C242"/>
  <c r="D242"/>
  <c r="E242"/>
  <c r="F242"/>
  <c r="G242"/>
  <c r="H242"/>
  <c r="I242"/>
  <c r="J242"/>
  <c r="K242"/>
  <c r="L242"/>
  <c r="M242"/>
  <c r="N242"/>
  <c r="X242"/>
  <c r="A264"/>
  <c r="B264"/>
  <c r="C264"/>
  <c r="D264"/>
  <c r="E264"/>
  <c r="F264"/>
  <c r="G264"/>
  <c r="H264"/>
  <c r="I264"/>
  <c r="J264"/>
  <c r="K264"/>
  <c r="L264"/>
  <c r="M264"/>
  <c r="N264"/>
  <c r="X264"/>
  <c r="A265"/>
  <c r="B265"/>
  <c r="C265"/>
  <c r="D265"/>
  <c r="E265"/>
  <c r="F265"/>
  <c r="G265"/>
  <c r="H265"/>
  <c r="I265"/>
  <c r="J265"/>
  <c r="K265"/>
  <c r="L265"/>
  <c r="M265"/>
  <c r="N265"/>
  <c r="X265"/>
  <c r="A24"/>
  <c r="B32" i="18" s="1"/>
  <c r="B24" i="14"/>
  <c r="C32" i="18" s="1"/>
  <c r="C24" i="14"/>
  <c r="D32" i="18" s="1"/>
  <c r="D24" i="14"/>
  <c r="E32" i="18" s="1"/>
  <c r="E24" i="14"/>
  <c r="F32" i="18" s="1"/>
  <c r="F24" i="14"/>
  <c r="G32" i="18" s="1"/>
  <c r="G24" i="14"/>
  <c r="H32" i="18" s="1"/>
  <c r="H24" i="14"/>
  <c r="I32" i="18" s="1"/>
  <c r="I24" i="14"/>
  <c r="J32" i="18" s="1"/>
  <c r="J24" i="14"/>
  <c r="K32" i="18" s="1"/>
  <c r="K24" i="14"/>
  <c r="L32" i="18" s="1"/>
  <c r="L24" i="14"/>
  <c r="M32" i="18" s="1"/>
  <c r="M24" i="14"/>
  <c r="N32" i="18" s="1"/>
  <c r="N24" i="14"/>
  <c r="O32" i="18" s="1"/>
  <c r="X24" i="14"/>
  <c r="Y33" i="18" s="1"/>
  <c r="A41" i="14"/>
  <c r="B41"/>
  <c r="C41"/>
  <c r="D41"/>
  <c r="E41"/>
  <c r="F41"/>
  <c r="G41"/>
  <c r="H41"/>
  <c r="I41"/>
  <c r="J41"/>
  <c r="K41"/>
  <c r="L41"/>
  <c r="M41"/>
  <c r="N41"/>
  <c r="X41"/>
  <c r="A54"/>
  <c r="B54"/>
  <c r="C54"/>
  <c r="D54"/>
  <c r="E54"/>
  <c r="F54"/>
  <c r="G54"/>
  <c r="H54"/>
  <c r="I54"/>
  <c r="J54"/>
  <c r="K54"/>
  <c r="L54"/>
  <c r="M54"/>
  <c r="N54"/>
  <c r="X54"/>
  <c r="A58"/>
  <c r="B58"/>
  <c r="C58"/>
  <c r="D58"/>
  <c r="E58"/>
  <c r="F58"/>
  <c r="G58"/>
  <c r="H58"/>
  <c r="I58"/>
  <c r="J58"/>
  <c r="K58"/>
  <c r="L58"/>
  <c r="M58"/>
  <c r="N58"/>
  <c r="X58"/>
  <c r="A65"/>
  <c r="B65"/>
  <c r="C65"/>
  <c r="D65"/>
  <c r="E65"/>
  <c r="F65"/>
  <c r="G65"/>
  <c r="H65"/>
  <c r="I65"/>
  <c r="J65"/>
  <c r="K65"/>
  <c r="L65"/>
  <c r="M65"/>
  <c r="N65"/>
  <c r="X65"/>
  <c r="A78"/>
  <c r="B78"/>
  <c r="C78"/>
  <c r="D78"/>
  <c r="E78"/>
  <c r="F78"/>
  <c r="G78"/>
  <c r="H78"/>
  <c r="I78"/>
  <c r="J78"/>
  <c r="K78"/>
  <c r="L78"/>
  <c r="M78"/>
  <c r="N78"/>
  <c r="X78"/>
  <c r="A119"/>
  <c r="B119"/>
  <c r="C119"/>
  <c r="D119"/>
  <c r="E119"/>
  <c r="F119"/>
  <c r="G119"/>
  <c r="H119"/>
  <c r="I119"/>
  <c r="J119"/>
  <c r="K119"/>
  <c r="L119"/>
  <c r="M119"/>
  <c r="N119"/>
  <c r="X119"/>
  <c r="A145"/>
  <c r="B145"/>
  <c r="C145"/>
  <c r="D145"/>
  <c r="E145"/>
  <c r="F145"/>
  <c r="G145"/>
  <c r="H145"/>
  <c r="I145"/>
  <c r="J145"/>
  <c r="K145"/>
  <c r="L145"/>
  <c r="M145"/>
  <c r="N145"/>
  <c r="X145"/>
  <c r="A156"/>
  <c r="B156"/>
  <c r="C156"/>
  <c r="D156"/>
  <c r="E156"/>
  <c r="F156"/>
  <c r="G156"/>
  <c r="H156"/>
  <c r="I156"/>
  <c r="J156"/>
  <c r="K156"/>
  <c r="L156"/>
  <c r="M156"/>
  <c r="N156"/>
  <c r="X156"/>
  <c r="A162"/>
  <c r="B162"/>
  <c r="C162"/>
  <c r="D162"/>
  <c r="E162"/>
  <c r="F162"/>
  <c r="G162"/>
  <c r="H162"/>
  <c r="I162"/>
  <c r="J162"/>
  <c r="K162"/>
  <c r="L162"/>
  <c r="M162"/>
  <c r="N162"/>
  <c r="X162"/>
  <c r="A166"/>
  <c r="B166"/>
  <c r="C166"/>
  <c r="D166"/>
  <c r="E166"/>
  <c r="F166"/>
  <c r="G166"/>
  <c r="H166"/>
  <c r="I166"/>
  <c r="J166"/>
  <c r="K166"/>
  <c r="L166"/>
  <c r="M166"/>
  <c r="N166"/>
  <c r="X166"/>
  <c r="A211"/>
  <c r="B211"/>
  <c r="C211"/>
  <c r="D211"/>
  <c r="E211"/>
  <c r="F211"/>
  <c r="G211"/>
  <c r="H211"/>
  <c r="I211"/>
  <c r="J211"/>
  <c r="K211"/>
  <c r="L211"/>
  <c r="M211"/>
  <c r="N211"/>
  <c r="X211"/>
  <c r="A214"/>
  <c r="B214"/>
  <c r="C214"/>
  <c r="D214"/>
  <c r="E214"/>
  <c r="F214"/>
  <c r="G214"/>
  <c r="H214"/>
  <c r="I214"/>
  <c r="J214"/>
  <c r="K214"/>
  <c r="L214"/>
  <c r="M214"/>
  <c r="N214"/>
  <c r="X214"/>
  <c r="A220"/>
  <c r="B220"/>
  <c r="C220"/>
  <c r="D220"/>
  <c r="E220"/>
  <c r="F220"/>
  <c r="G220"/>
  <c r="H220"/>
  <c r="I220"/>
  <c r="J220"/>
  <c r="K220"/>
  <c r="L220"/>
  <c r="M220"/>
  <c r="N220"/>
  <c r="X220"/>
  <c r="A240"/>
  <c r="B240"/>
  <c r="C240"/>
  <c r="D240"/>
  <c r="E240"/>
  <c r="F240"/>
  <c r="G240"/>
  <c r="H240"/>
  <c r="I240"/>
  <c r="J240"/>
  <c r="K240"/>
  <c r="L240"/>
  <c r="M240"/>
  <c r="N240"/>
  <c r="X240"/>
  <c r="A245"/>
  <c r="B245"/>
  <c r="C245"/>
  <c r="D245"/>
  <c r="E245"/>
  <c r="F245"/>
  <c r="G245"/>
  <c r="H245"/>
  <c r="I245"/>
  <c r="J245"/>
  <c r="K245"/>
  <c r="L245"/>
  <c r="M245"/>
  <c r="N245"/>
  <c r="X245"/>
  <c r="A4"/>
  <c r="B6" i="18" s="1"/>
  <c r="B4" i="14"/>
  <c r="C6" i="18" s="1"/>
  <c r="C4" i="14"/>
  <c r="D6" i="18" s="1"/>
  <c r="D4" i="14"/>
  <c r="E6" i="18" s="1"/>
  <c r="E4" i="14"/>
  <c r="F6" i="18" s="1"/>
  <c r="F4" i="14"/>
  <c r="G6" i="18" s="1"/>
  <c r="G4" i="14"/>
  <c r="H6" i="18" s="1"/>
  <c r="H4" i="14"/>
  <c r="I6" i="18" s="1"/>
  <c r="I4" i="14"/>
  <c r="J6" i="18" s="1"/>
  <c r="J4" i="14"/>
  <c r="K6" i="18" s="1"/>
  <c r="K4" i="14"/>
  <c r="L6" i="18" s="1"/>
  <c r="L4" i="14"/>
  <c r="M6" i="18" s="1"/>
  <c r="M4" i="14"/>
  <c r="N6" i="18" s="1"/>
  <c r="N4" i="14"/>
  <c r="O6" i="18" s="1"/>
  <c r="X4" i="14"/>
  <c r="Y34" i="18" s="1"/>
  <c r="A25" i="14"/>
  <c r="B36" i="18" s="1"/>
  <c r="B25" i="14"/>
  <c r="C36" i="18" s="1"/>
  <c r="C25" i="14"/>
  <c r="D36" i="18" s="1"/>
  <c r="D25" i="14"/>
  <c r="E36" i="18" s="1"/>
  <c r="E25" i="14"/>
  <c r="F36" i="18" s="1"/>
  <c r="F25" i="14"/>
  <c r="G36" i="18" s="1"/>
  <c r="G25" i="14"/>
  <c r="H36" i="18" s="1"/>
  <c r="H25" i="14"/>
  <c r="I36" i="18" s="1"/>
  <c r="I25" i="14"/>
  <c r="J36" i="18" s="1"/>
  <c r="J25" i="14"/>
  <c r="K36" i="18" s="1"/>
  <c r="K25" i="14"/>
  <c r="L36" i="18" s="1"/>
  <c r="L25" i="14"/>
  <c r="M36" i="18" s="1"/>
  <c r="M25" i="14"/>
  <c r="N36" i="18" s="1"/>
  <c r="N25" i="14"/>
  <c r="O36" i="18" s="1"/>
  <c r="X25" i="14"/>
  <c r="Y22" i="18" s="1"/>
  <c r="A26" i="14"/>
  <c r="B37" i="18" s="1"/>
  <c r="B26" i="14"/>
  <c r="C37" i="18" s="1"/>
  <c r="C26" i="14"/>
  <c r="D37" i="18" s="1"/>
  <c r="D26" i="14"/>
  <c r="E37" i="18" s="1"/>
  <c r="E26" i="14"/>
  <c r="F37" i="18" s="1"/>
  <c r="F26" i="14"/>
  <c r="G37" i="18" s="1"/>
  <c r="G26" i="14"/>
  <c r="H37" i="18" s="1"/>
  <c r="H26" i="14"/>
  <c r="I37" i="18" s="1"/>
  <c r="I26" i="14"/>
  <c r="J37" i="18" s="1"/>
  <c r="J26" i="14"/>
  <c r="K37" i="18" s="1"/>
  <c r="K26" i="14"/>
  <c r="L37" i="18" s="1"/>
  <c r="L26" i="14"/>
  <c r="M37" i="18" s="1"/>
  <c r="M26" i="14"/>
  <c r="N37" i="18" s="1"/>
  <c r="N26" i="14"/>
  <c r="O37" i="18" s="1"/>
  <c r="X26" i="14"/>
  <c r="Y19" i="18" s="1"/>
  <c r="A40" i="14"/>
  <c r="B40"/>
  <c r="C40"/>
  <c r="D40"/>
  <c r="E40"/>
  <c r="F40"/>
  <c r="G40"/>
  <c r="H40"/>
  <c r="I40"/>
  <c r="J40"/>
  <c r="K40"/>
  <c r="L40"/>
  <c r="M40"/>
  <c r="N40"/>
  <c r="X40"/>
  <c r="A60"/>
  <c r="B60"/>
  <c r="C60"/>
  <c r="D60"/>
  <c r="E60"/>
  <c r="F60"/>
  <c r="G60"/>
  <c r="H60"/>
  <c r="I60"/>
  <c r="J60"/>
  <c r="K60"/>
  <c r="L60"/>
  <c r="M60"/>
  <c r="N60"/>
  <c r="X60"/>
  <c r="A79"/>
  <c r="B79"/>
  <c r="C79"/>
  <c r="D79"/>
  <c r="E79"/>
  <c r="F79"/>
  <c r="G79"/>
  <c r="H79"/>
  <c r="I79"/>
  <c r="J79"/>
  <c r="K79"/>
  <c r="L79"/>
  <c r="M79"/>
  <c r="N79"/>
  <c r="X79"/>
  <c r="A82"/>
  <c r="B82"/>
  <c r="C82"/>
  <c r="D82"/>
  <c r="E82"/>
  <c r="F82"/>
  <c r="G82"/>
  <c r="H82"/>
  <c r="I82"/>
  <c r="J82"/>
  <c r="K82"/>
  <c r="L82"/>
  <c r="M82"/>
  <c r="N82"/>
  <c r="X82"/>
  <c r="A100"/>
  <c r="B100"/>
  <c r="C100"/>
  <c r="D100"/>
  <c r="E100"/>
  <c r="F100"/>
  <c r="G100"/>
  <c r="H100"/>
  <c r="I100"/>
  <c r="J100"/>
  <c r="K100"/>
  <c r="L100"/>
  <c r="M100"/>
  <c r="N100"/>
  <c r="X100"/>
  <c r="A115"/>
  <c r="B115"/>
  <c r="C115"/>
  <c r="D115"/>
  <c r="E115"/>
  <c r="F115"/>
  <c r="G115"/>
  <c r="H115"/>
  <c r="I115"/>
  <c r="J115"/>
  <c r="K115"/>
  <c r="L115"/>
  <c r="M115"/>
  <c r="N115"/>
  <c r="X115"/>
  <c r="A116"/>
  <c r="B116"/>
  <c r="C116"/>
  <c r="D116"/>
  <c r="E116"/>
  <c r="F116"/>
  <c r="G116"/>
  <c r="H116"/>
  <c r="I116"/>
  <c r="J116"/>
  <c r="K116"/>
  <c r="L116"/>
  <c r="M116"/>
  <c r="N116"/>
  <c r="X116"/>
  <c r="A117"/>
  <c r="B117"/>
  <c r="C117"/>
  <c r="D117"/>
  <c r="E117"/>
  <c r="F117"/>
  <c r="G117"/>
  <c r="H117"/>
  <c r="I117"/>
  <c r="J117"/>
  <c r="K117"/>
  <c r="L117"/>
  <c r="M117"/>
  <c r="N117"/>
  <c r="X117"/>
  <c r="A133"/>
  <c r="B133"/>
  <c r="C133"/>
  <c r="D133"/>
  <c r="E133"/>
  <c r="F133"/>
  <c r="G133"/>
  <c r="H133"/>
  <c r="I133"/>
  <c r="J133"/>
  <c r="K133"/>
  <c r="L133"/>
  <c r="M133"/>
  <c r="N133"/>
  <c r="X133"/>
  <c r="A155"/>
  <c r="B155"/>
  <c r="C155"/>
  <c r="D155"/>
  <c r="E155"/>
  <c r="F155"/>
  <c r="G155"/>
  <c r="H155"/>
  <c r="I155"/>
  <c r="J155"/>
  <c r="K155"/>
  <c r="L155"/>
  <c r="M155"/>
  <c r="N155"/>
  <c r="X155"/>
  <c r="A163"/>
  <c r="B163"/>
  <c r="C163"/>
  <c r="D163"/>
  <c r="E163"/>
  <c r="F163"/>
  <c r="G163"/>
  <c r="H163"/>
  <c r="I163"/>
  <c r="J163"/>
  <c r="K163"/>
  <c r="L163"/>
  <c r="M163"/>
  <c r="N163"/>
  <c r="X163"/>
  <c r="A174"/>
  <c r="B174"/>
  <c r="C174"/>
  <c r="D174"/>
  <c r="E174"/>
  <c r="F174"/>
  <c r="G174"/>
  <c r="H174"/>
  <c r="I174"/>
  <c r="J174"/>
  <c r="K174"/>
  <c r="L174"/>
  <c r="M174"/>
  <c r="N174"/>
  <c r="X174"/>
  <c r="A176"/>
  <c r="B176"/>
  <c r="C176"/>
  <c r="D176"/>
  <c r="E176"/>
  <c r="F176"/>
  <c r="G176"/>
  <c r="H176"/>
  <c r="I176"/>
  <c r="J176"/>
  <c r="K176"/>
  <c r="L176"/>
  <c r="M176"/>
  <c r="N176"/>
  <c r="X176"/>
  <c r="A180"/>
  <c r="B180"/>
  <c r="C180"/>
  <c r="D180"/>
  <c r="E180"/>
  <c r="F180"/>
  <c r="G180"/>
  <c r="H180"/>
  <c r="I180"/>
  <c r="J180"/>
  <c r="K180"/>
  <c r="L180"/>
  <c r="M180"/>
  <c r="N180"/>
  <c r="X180"/>
  <c r="A194"/>
  <c r="B194"/>
  <c r="C194"/>
  <c r="D194"/>
  <c r="E194"/>
  <c r="F194"/>
  <c r="G194"/>
  <c r="H194"/>
  <c r="I194"/>
  <c r="J194"/>
  <c r="K194"/>
  <c r="L194"/>
  <c r="M194"/>
  <c r="N194"/>
  <c r="X194"/>
  <c r="A200"/>
  <c r="B200"/>
  <c r="C200"/>
  <c r="D200"/>
  <c r="E200"/>
  <c r="F200"/>
  <c r="G200"/>
  <c r="H200"/>
  <c r="I200"/>
  <c r="J200"/>
  <c r="K200"/>
  <c r="L200"/>
  <c r="M200"/>
  <c r="N200"/>
  <c r="X200"/>
  <c r="A207"/>
  <c r="B207"/>
  <c r="C207"/>
  <c r="D207"/>
  <c r="E207"/>
  <c r="F207"/>
  <c r="G207"/>
  <c r="H207"/>
  <c r="I207"/>
  <c r="J207"/>
  <c r="K207"/>
  <c r="L207"/>
  <c r="M207"/>
  <c r="N207"/>
  <c r="X207"/>
  <c r="A209"/>
  <c r="B209"/>
  <c r="C209"/>
  <c r="D209"/>
  <c r="E209"/>
  <c r="F209"/>
  <c r="G209"/>
  <c r="H209"/>
  <c r="I209"/>
  <c r="J209"/>
  <c r="K209"/>
  <c r="L209"/>
  <c r="M209"/>
  <c r="N209"/>
  <c r="X209"/>
  <c r="A263"/>
  <c r="B263"/>
  <c r="C263"/>
  <c r="D263"/>
  <c r="E263"/>
  <c r="F263"/>
  <c r="G263"/>
  <c r="H263"/>
  <c r="I263"/>
  <c r="J263"/>
  <c r="K263"/>
  <c r="L263"/>
  <c r="M263"/>
  <c r="N263"/>
  <c r="X263"/>
  <c r="A21"/>
  <c r="B34" i="18" s="1"/>
  <c r="B21" i="14"/>
  <c r="C34" i="18" s="1"/>
  <c r="C21" i="14"/>
  <c r="D34" i="18" s="1"/>
  <c r="D21" i="14"/>
  <c r="E34" i="18" s="1"/>
  <c r="E21" i="14"/>
  <c r="F34" i="18" s="1"/>
  <c r="F21" i="14"/>
  <c r="G34" i="18" s="1"/>
  <c r="G21" i="14"/>
  <c r="H34" i="18" s="1"/>
  <c r="H21" i="14"/>
  <c r="I34" i="18" s="1"/>
  <c r="I21" i="14"/>
  <c r="J34" i="18" s="1"/>
  <c r="J21" i="14"/>
  <c r="K34" i="18" s="1"/>
  <c r="K21" i="14"/>
  <c r="L34" i="18" s="1"/>
  <c r="L21" i="14"/>
  <c r="M34" i="18" s="1"/>
  <c r="M21" i="14"/>
  <c r="N34" i="18" s="1"/>
  <c r="N21" i="14"/>
  <c r="O34" i="18" s="1"/>
  <c r="X21" i="14"/>
  <c r="Y16" i="18" s="1"/>
  <c r="A55" i="14"/>
  <c r="B55"/>
  <c r="C55"/>
  <c r="D55"/>
  <c r="E55"/>
  <c r="F55"/>
  <c r="G55"/>
  <c r="H55"/>
  <c r="I55"/>
  <c r="J55"/>
  <c r="K55"/>
  <c r="L55"/>
  <c r="M55"/>
  <c r="N55"/>
  <c r="X55"/>
  <c r="A59"/>
  <c r="B59"/>
  <c r="C59"/>
  <c r="D59"/>
  <c r="E59"/>
  <c r="F59"/>
  <c r="G59"/>
  <c r="H59"/>
  <c r="I59"/>
  <c r="J59"/>
  <c r="K59"/>
  <c r="L59"/>
  <c r="M59"/>
  <c r="N59"/>
  <c r="X59"/>
  <c r="A69"/>
  <c r="B69"/>
  <c r="C69"/>
  <c r="D69"/>
  <c r="E69"/>
  <c r="F69"/>
  <c r="G69"/>
  <c r="H69"/>
  <c r="I69"/>
  <c r="J69"/>
  <c r="K69"/>
  <c r="L69"/>
  <c r="M69"/>
  <c r="N69"/>
  <c r="X69"/>
  <c r="A104"/>
  <c r="B104"/>
  <c r="C104"/>
  <c r="D104"/>
  <c r="E104"/>
  <c r="F104"/>
  <c r="G104"/>
  <c r="H104"/>
  <c r="I104"/>
  <c r="J104"/>
  <c r="K104"/>
  <c r="L104"/>
  <c r="M104"/>
  <c r="N104"/>
  <c r="X104"/>
  <c r="A113"/>
  <c r="B113"/>
  <c r="C113"/>
  <c r="D113"/>
  <c r="E113"/>
  <c r="F113"/>
  <c r="G113"/>
  <c r="H113"/>
  <c r="I113"/>
  <c r="J113"/>
  <c r="K113"/>
  <c r="L113"/>
  <c r="M113"/>
  <c r="N113"/>
  <c r="X113"/>
  <c r="A123"/>
  <c r="B123"/>
  <c r="C123"/>
  <c r="D123"/>
  <c r="E123"/>
  <c r="F123"/>
  <c r="G123"/>
  <c r="H123"/>
  <c r="I123"/>
  <c r="J123"/>
  <c r="K123"/>
  <c r="L123"/>
  <c r="M123"/>
  <c r="N123"/>
  <c r="X123"/>
  <c r="A147"/>
  <c r="B147"/>
  <c r="C147"/>
  <c r="D147"/>
  <c r="E147"/>
  <c r="F147"/>
  <c r="G147"/>
  <c r="H147"/>
  <c r="I147"/>
  <c r="J147"/>
  <c r="K147"/>
  <c r="L147"/>
  <c r="M147"/>
  <c r="N147"/>
  <c r="X147"/>
  <c r="A157"/>
  <c r="B157"/>
  <c r="C157"/>
  <c r="D157"/>
  <c r="E157"/>
  <c r="F157"/>
  <c r="G157"/>
  <c r="H157"/>
  <c r="I157"/>
  <c r="J157"/>
  <c r="K157"/>
  <c r="L157"/>
  <c r="M157"/>
  <c r="N157"/>
  <c r="X157"/>
  <c r="A161"/>
  <c r="B161"/>
  <c r="C161"/>
  <c r="D161"/>
  <c r="E161"/>
  <c r="F161"/>
  <c r="G161"/>
  <c r="H161"/>
  <c r="I161"/>
  <c r="J161"/>
  <c r="K161"/>
  <c r="L161"/>
  <c r="M161"/>
  <c r="N161"/>
  <c r="X161"/>
  <c r="A164"/>
  <c r="B164"/>
  <c r="C164"/>
  <c r="D164"/>
  <c r="E164"/>
  <c r="F164"/>
  <c r="G164"/>
  <c r="H164"/>
  <c r="I164"/>
  <c r="J164"/>
  <c r="K164"/>
  <c r="L164"/>
  <c r="M164"/>
  <c r="N164"/>
  <c r="X164"/>
  <c r="A177"/>
  <c r="B177"/>
  <c r="C177"/>
  <c r="D177"/>
  <c r="E177"/>
  <c r="F177"/>
  <c r="G177"/>
  <c r="H177"/>
  <c r="I177"/>
  <c r="J177"/>
  <c r="K177"/>
  <c r="L177"/>
  <c r="M177"/>
  <c r="N177"/>
  <c r="X177"/>
  <c r="A181"/>
  <c r="B181"/>
  <c r="C181"/>
  <c r="D181"/>
  <c r="E181"/>
  <c r="F181"/>
  <c r="G181"/>
  <c r="H181"/>
  <c r="I181"/>
  <c r="J181"/>
  <c r="K181"/>
  <c r="L181"/>
  <c r="M181"/>
  <c r="N181"/>
  <c r="X181"/>
  <c r="A182"/>
  <c r="B182"/>
  <c r="C182"/>
  <c r="D182"/>
  <c r="E182"/>
  <c r="F182"/>
  <c r="G182"/>
  <c r="H182"/>
  <c r="I182"/>
  <c r="J182"/>
  <c r="K182"/>
  <c r="L182"/>
  <c r="M182"/>
  <c r="N182"/>
  <c r="X182"/>
  <c r="A183"/>
  <c r="B183"/>
  <c r="C183"/>
  <c r="D183"/>
  <c r="E183"/>
  <c r="F183"/>
  <c r="G183"/>
  <c r="H183"/>
  <c r="I183"/>
  <c r="J183"/>
  <c r="K183"/>
  <c r="L183"/>
  <c r="M183"/>
  <c r="N183"/>
  <c r="X183"/>
  <c r="A190"/>
  <c r="B190"/>
  <c r="C190"/>
  <c r="D190"/>
  <c r="E190"/>
  <c r="F190"/>
  <c r="G190"/>
  <c r="H190"/>
  <c r="I190"/>
  <c r="J190"/>
  <c r="K190"/>
  <c r="L190"/>
  <c r="M190"/>
  <c r="N190"/>
  <c r="X190"/>
  <c r="A215"/>
  <c r="B215"/>
  <c r="C215"/>
  <c r="D215"/>
  <c r="E215"/>
  <c r="F215"/>
  <c r="G215"/>
  <c r="H215"/>
  <c r="I215"/>
  <c r="J215"/>
  <c r="K215"/>
  <c r="L215"/>
  <c r="M215"/>
  <c r="N215"/>
  <c r="X215"/>
  <c r="A216"/>
  <c r="B216"/>
  <c r="C216"/>
  <c r="D216"/>
  <c r="E216"/>
  <c r="F216"/>
  <c r="G216"/>
  <c r="H216"/>
  <c r="I216"/>
  <c r="J216"/>
  <c r="K216"/>
  <c r="L216"/>
  <c r="M216"/>
  <c r="N216"/>
  <c r="X216"/>
  <c r="A217"/>
  <c r="B217"/>
  <c r="C217"/>
  <c r="D217"/>
  <c r="E217"/>
  <c r="F217"/>
  <c r="G217"/>
  <c r="H217"/>
  <c r="I217"/>
  <c r="J217"/>
  <c r="K217"/>
  <c r="L217"/>
  <c r="M217"/>
  <c r="N217"/>
  <c r="X217"/>
  <c r="A228"/>
  <c r="B228"/>
  <c r="C228"/>
  <c r="D228"/>
  <c r="E228"/>
  <c r="F228"/>
  <c r="G228"/>
  <c r="H228"/>
  <c r="I228"/>
  <c r="J228"/>
  <c r="K228"/>
  <c r="L228"/>
  <c r="M228"/>
  <c r="N228"/>
  <c r="X228"/>
  <c r="A9"/>
  <c r="B10" i="18" s="1"/>
  <c r="B9" i="14"/>
  <c r="C10" i="18" s="1"/>
  <c r="C9" i="14"/>
  <c r="D10" i="18" s="1"/>
  <c r="D9" i="14"/>
  <c r="E10" i="18" s="1"/>
  <c r="E9" i="14"/>
  <c r="F10" i="18" s="1"/>
  <c r="F9" i="14"/>
  <c r="G10" i="18" s="1"/>
  <c r="G9" i="14"/>
  <c r="H10" i="18" s="1"/>
  <c r="H9" i="14"/>
  <c r="I10" i="18" s="1"/>
  <c r="I9" i="14"/>
  <c r="J10" i="18" s="1"/>
  <c r="J9" i="14"/>
  <c r="K10" i="18" s="1"/>
  <c r="K9" i="14"/>
  <c r="L10" i="18" s="1"/>
  <c r="L9" i="14"/>
  <c r="M10" i="18" s="1"/>
  <c r="M9" i="14"/>
  <c r="N10" i="18" s="1"/>
  <c r="N9" i="14"/>
  <c r="O10" i="18" s="1"/>
  <c r="X9" i="14"/>
  <c r="Y7" i="18" s="1"/>
  <c r="A18" i="14"/>
  <c r="B31" i="18" s="1"/>
  <c r="B18" i="14"/>
  <c r="C31" i="18" s="1"/>
  <c r="C18" i="14"/>
  <c r="D31" i="18" s="1"/>
  <c r="D18" i="14"/>
  <c r="E31" i="18" s="1"/>
  <c r="E18" i="14"/>
  <c r="F31" i="18" s="1"/>
  <c r="F18" i="14"/>
  <c r="G31" i="18" s="1"/>
  <c r="G18" i="14"/>
  <c r="H31" i="18" s="1"/>
  <c r="H18" i="14"/>
  <c r="I31" i="18" s="1"/>
  <c r="I18" i="14"/>
  <c r="J31" i="18" s="1"/>
  <c r="J18" i="14"/>
  <c r="K31" i="18" s="1"/>
  <c r="K18" i="14"/>
  <c r="L31" i="18" s="1"/>
  <c r="L18" i="14"/>
  <c r="M31" i="18" s="1"/>
  <c r="M18" i="14"/>
  <c r="N31" i="18" s="1"/>
  <c r="N18" i="14"/>
  <c r="O31" i="18" s="1"/>
  <c r="X18" i="14"/>
  <c r="Y13" i="18" s="1"/>
  <c r="A29" i="14"/>
  <c r="B33" i="18" s="1"/>
  <c r="B29" i="14"/>
  <c r="C33" i="18" s="1"/>
  <c r="C29" i="14"/>
  <c r="D33" i="18" s="1"/>
  <c r="D29" i="14"/>
  <c r="E33" i="18" s="1"/>
  <c r="E29" i="14"/>
  <c r="F33" i="18" s="1"/>
  <c r="F29" i="14"/>
  <c r="G33" i="18" s="1"/>
  <c r="G29" i="14"/>
  <c r="H33" i="18" s="1"/>
  <c r="H29" i="14"/>
  <c r="I33" i="18" s="1"/>
  <c r="I29" i="14"/>
  <c r="J33" i="18" s="1"/>
  <c r="J29" i="14"/>
  <c r="K33" i="18" s="1"/>
  <c r="K29" i="14"/>
  <c r="L33" i="18" s="1"/>
  <c r="L29" i="14"/>
  <c r="M33" i="18" s="1"/>
  <c r="M29" i="14"/>
  <c r="N33" i="18" s="1"/>
  <c r="N29" i="14"/>
  <c r="O33" i="18" s="1"/>
  <c r="X29" i="14"/>
  <c r="Y17" i="18" s="1"/>
  <c r="A37" i="14"/>
  <c r="B37"/>
  <c r="C37"/>
  <c r="D37"/>
  <c r="E37"/>
  <c r="F37"/>
  <c r="G37"/>
  <c r="H37"/>
  <c r="I37"/>
  <c r="J37"/>
  <c r="K37"/>
  <c r="L37"/>
  <c r="M37"/>
  <c r="N37"/>
  <c r="X37"/>
  <c r="A39"/>
  <c r="B39"/>
  <c r="C39"/>
  <c r="D39"/>
  <c r="E39"/>
  <c r="F39"/>
  <c r="G39"/>
  <c r="H39"/>
  <c r="I39"/>
  <c r="J39"/>
  <c r="K39"/>
  <c r="L39"/>
  <c r="M39"/>
  <c r="N39"/>
  <c r="X39"/>
  <c r="A51"/>
  <c r="B51"/>
  <c r="C51"/>
  <c r="D51"/>
  <c r="E51"/>
  <c r="F51"/>
  <c r="G51"/>
  <c r="H51"/>
  <c r="I51"/>
  <c r="J51"/>
  <c r="K51"/>
  <c r="L51"/>
  <c r="M51"/>
  <c r="N51"/>
  <c r="X51"/>
  <c r="A52"/>
  <c r="B52"/>
  <c r="C52"/>
  <c r="D52"/>
  <c r="E52"/>
  <c r="F52"/>
  <c r="G52"/>
  <c r="H52"/>
  <c r="I52"/>
  <c r="J52"/>
  <c r="K52"/>
  <c r="L52"/>
  <c r="M52"/>
  <c r="N52"/>
  <c r="X52"/>
  <c r="A63"/>
  <c r="B63"/>
  <c r="C63"/>
  <c r="D63"/>
  <c r="E63"/>
  <c r="F63"/>
  <c r="G63"/>
  <c r="H63"/>
  <c r="I63"/>
  <c r="J63"/>
  <c r="K63"/>
  <c r="L63"/>
  <c r="M63"/>
  <c r="N63"/>
  <c r="X63"/>
  <c r="A72"/>
  <c r="B72"/>
  <c r="C72"/>
  <c r="D72"/>
  <c r="E72"/>
  <c r="F72"/>
  <c r="G72"/>
  <c r="H72"/>
  <c r="I72"/>
  <c r="J72"/>
  <c r="K72"/>
  <c r="L72"/>
  <c r="M72"/>
  <c r="N72"/>
  <c r="X72"/>
  <c r="A90"/>
  <c r="B90"/>
  <c r="C90"/>
  <c r="D90"/>
  <c r="E90"/>
  <c r="F90"/>
  <c r="G90"/>
  <c r="H90"/>
  <c r="I90"/>
  <c r="J90"/>
  <c r="K90"/>
  <c r="L90"/>
  <c r="M90"/>
  <c r="N90"/>
  <c r="X90"/>
  <c r="A93"/>
  <c r="B93"/>
  <c r="C93"/>
  <c r="D93"/>
  <c r="E93"/>
  <c r="F93"/>
  <c r="G93"/>
  <c r="H93"/>
  <c r="I93"/>
  <c r="J93"/>
  <c r="K93"/>
  <c r="L93"/>
  <c r="M93"/>
  <c r="N93"/>
  <c r="X93"/>
  <c r="A97"/>
  <c r="B97"/>
  <c r="C97"/>
  <c r="D97"/>
  <c r="E97"/>
  <c r="F97"/>
  <c r="G97"/>
  <c r="H97"/>
  <c r="I97"/>
  <c r="J97"/>
  <c r="K97"/>
  <c r="L97"/>
  <c r="M97"/>
  <c r="N97"/>
  <c r="X97"/>
  <c r="A102"/>
  <c r="B102"/>
  <c r="C102"/>
  <c r="D102"/>
  <c r="E102"/>
  <c r="F102"/>
  <c r="G102"/>
  <c r="H102"/>
  <c r="I102"/>
  <c r="J102"/>
  <c r="K102"/>
  <c r="L102"/>
  <c r="M102"/>
  <c r="N102"/>
  <c r="X102"/>
  <c r="A126"/>
  <c r="B126"/>
  <c r="C126"/>
  <c r="D126"/>
  <c r="E126"/>
  <c r="F126"/>
  <c r="G126"/>
  <c r="H126"/>
  <c r="I126"/>
  <c r="J126"/>
  <c r="K126"/>
  <c r="L126"/>
  <c r="M126"/>
  <c r="N126"/>
  <c r="X126"/>
  <c r="A139"/>
  <c r="B139"/>
  <c r="C139"/>
  <c r="D139"/>
  <c r="E139"/>
  <c r="F139"/>
  <c r="G139"/>
  <c r="H139"/>
  <c r="I139"/>
  <c r="J139"/>
  <c r="K139"/>
  <c r="L139"/>
  <c r="M139"/>
  <c r="N139"/>
  <c r="X139"/>
  <c r="A159"/>
  <c r="B159"/>
  <c r="C159"/>
  <c r="D159"/>
  <c r="E159"/>
  <c r="F159"/>
  <c r="G159"/>
  <c r="H159"/>
  <c r="I159"/>
  <c r="J159"/>
  <c r="K159"/>
  <c r="L159"/>
  <c r="M159"/>
  <c r="N159"/>
  <c r="X159"/>
  <c r="A165"/>
  <c r="B165"/>
  <c r="C165"/>
  <c r="D165"/>
  <c r="E165"/>
  <c r="F165"/>
  <c r="G165"/>
  <c r="H165"/>
  <c r="I165"/>
  <c r="J165"/>
  <c r="K165"/>
  <c r="L165"/>
  <c r="M165"/>
  <c r="N165"/>
  <c r="X165"/>
  <c r="A173"/>
  <c r="B173"/>
  <c r="C173"/>
  <c r="D173"/>
  <c r="E173"/>
  <c r="F173"/>
  <c r="G173"/>
  <c r="H173"/>
  <c r="I173"/>
  <c r="J173"/>
  <c r="K173"/>
  <c r="L173"/>
  <c r="M173"/>
  <c r="N173"/>
  <c r="X173"/>
  <c r="A188"/>
  <c r="B188"/>
  <c r="C188"/>
  <c r="D188"/>
  <c r="E188"/>
  <c r="F188"/>
  <c r="G188"/>
  <c r="H188"/>
  <c r="I188"/>
  <c r="J188"/>
  <c r="K188"/>
  <c r="L188"/>
  <c r="M188"/>
  <c r="N188"/>
  <c r="X188"/>
  <c r="A212"/>
  <c r="B212"/>
  <c r="C212"/>
  <c r="D212"/>
  <c r="E212"/>
  <c r="F212"/>
  <c r="G212"/>
  <c r="H212"/>
  <c r="I212"/>
  <c r="J212"/>
  <c r="K212"/>
  <c r="L212"/>
  <c r="M212"/>
  <c r="N212"/>
  <c r="X212"/>
  <c r="A12"/>
  <c r="B11" i="18" s="1"/>
  <c r="B12" i="14"/>
  <c r="C11" i="18" s="1"/>
  <c r="C12" i="14"/>
  <c r="D11" i="18" s="1"/>
  <c r="D12" i="14"/>
  <c r="E11" i="18" s="1"/>
  <c r="E12" i="14"/>
  <c r="F11" i="18" s="1"/>
  <c r="F12" i="14"/>
  <c r="G11" i="18" s="1"/>
  <c r="G12" i="14"/>
  <c r="H11" i="18" s="1"/>
  <c r="H12" i="14"/>
  <c r="I11" i="18" s="1"/>
  <c r="I12" i="14"/>
  <c r="J11" i="18" s="1"/>
  <c r="J12" i="14"/>
  <c r="K11" i="18" s="1"/>
  <c r="K12" i="14"/>
  <c r="L11" i="18" s="1"/>
  <c r="L12" i="14"/>
  <c r="M11" i="18" s="1"/>
  <c r="M12" i="14"/>
  <c r="N11" i="18" s="1"/>
  <c r="N12" i="14"/>
  <c r="O11" i="18" s="1"/>
  <c r="X12" i="14"/>
  <c r="Y8" i="18" s="1"/>
  <c r="A16" i="14"/>
  <c r="B14" i="18" s="1"/>
  <c r="B16" i="14"/>
  <c r="C14" i="18" s="1"/>
  <c r="C16" i="14"/>
  <c r="D14" i="18" s="1"/>
  <c r="D16" i="14"/>
  <c r="E14" i="18" s="1"/>
  <c r="E16" i="14"/>
  <c r="F14" i="18" s="1"/>
  <c r="F16" i="14"/>
  <c r="G14" i="18" s="1"/>
  <c r="G16" i="14"/>
  <c r="H14" i="18" s="1"/>
  <c r="H16" i="14"/>
  <c r="I14" i="18" s="1"/>
  <c r="I16" i="14"/>
  <c r="J14" i="18" s="1"/>
  <c r="J16" i="14"/>
  <c r="K14" i="18" s="1"/>
  <c r="K16" i="14"/>
  <c r="L14" i="18" s="1"/>
  <c r="L16" i="14"/>
  <c r="M14" i="18" s="1"/>
  <c r="M16" i="14"/>
  <c r="N14" i="18" s="1"/>
  <c r="N16" i="14"/>
  <c r="O14" i="18" s="1"/>
  <c r="X16" i="14"/>
  <c r="Y11" i="18" s="1"/>
  <c r="A44" i="14"/>
  <c r="B44"/>
  <c r="C44"/>
  <c r="D44"/>
  <c r="E44"/>
  <c r="F44"/>
  <c r="G44"/>
  <c r="H44"/>
  <c r="I44"/>
  <c r="J44"/>
  <c r="K44"/>
  <c r="L44"/>
  <c r="M44"/>
  <c r="N44"/>
  <c r="X44"/>
  <c r="A53"/>
  <c r="B53"/>
  <c r="C53"/>
  <c r="D53"/>
  <c r="E53"/>
  <c r="F53"/>
  <c r="G53"/>
  <c r="H53"/>
  <c r="I53"/>
  <c r="J53"/>
  <c r="K53"/>
  <c r="L53"/>
  <c r="M53"/>
  <c r="N53"/>
  <c r="X53"/>
  <c r="A73"/>
  <c r="B73"/>
  <c r="C73"/>
  <c r="D73"/>
  <c r="E73"/>
  <c r="F73"/>
  <c r="G73"/>
  <c r="H73"/>
  <c r="I73"/>
  <c r="J73"/>
  <c r="K73"/>
  <c r="L73"/>
  <c r="M73"/>
  <c r="N73"/>
  <c r="X73"/>
  <c r="A75"/>
  <c r="B75"/>
  <c r="C75"/>
  <c r="D75"/>
  <c r="E75"/>
  <c r="F75"/>
  <c r="G75"/>
  <c r="H75"/>
  <c r="I75"/>
  <c r="J75"/>
  <c r="K75"/>
  <c r="L75"/>
  <c r="M75"/>
  <c r="N75"/>
  <c r="X75"/>
  <c r="A83"/>
  <c r="B83"/>
  <c r="C83"/>
  <c r="D83"/>
  <c r="E83"/>
  <c r="F83"/>
  <c r="G83"/>
  <c r="H83"/>
  <c r="I83"/>
  <c r="J83"/>
  <c r="K83"/>
  <c r="L83"/>
  <c r="M83"/>
  <c r="N83"/>
  <c r="X83"/>
  <c r="A98"/>
  <c r="B98"/>
  <c r="C98"/>
  <c r="D98"/>
  <c r="E98"/>
  <c r="F98"/>
  <c r="G98"/>
  <c r="H98"/>
  <c r="I98"/>
  <c r="J98"/>
  <c r="K98"/>
  <c r="L98"/>
  <c r="M98"/>
  <c r="N98"/>
  <c r="X98"/>
  <c r="A101"/>
  <c r="B101"/>
  <c r="C101"/>
  <c r="D101"/>
  <c r="E101"/>
  <c r="F101"/>
  <c r="G101"/>
  <c r="H101"/>
  <c r="I101"/>
  <c r="J101"/>
  <c r="K101"/>
  <c r="L101"/>
  <c r="M101"/>
  <c r="N101"/>
  <c r="X101"/>
  <c r="A106"/>
  <c r="B106"/>
  <c r="C106"/>
  <c r="D106"/>
  <c r="E106"/>
  <c r="F106"/>
  <c r="G106"/>
  <c r="H106"/>
  <c r="I106"/>
  <c r="J106"/>
  <c r="K106"/>
  <c r="L106"/>
  <c r="M106"/>
  <c r="N106"/>
  <c r="X106"/>
  <c r="A110"/>
  <c r="B110"/>
  <c r="C110"/>
  <c r="D110"/>
  <c r="E110"/>
  <c r="F110"/>
  <c r="G110"/>
  <c r="H110"/>
  <c r="I110"/>
  <c r="J110"/>
  <c r="K110"/>
  <c r="L110"/>
  <c r="M110"/>
  <c r="N110"/>
  <c r="X110"/>
  <c r="A124"/>
  <c r="B124"/>
  <c r="C124"/>
  <c r="D124"/>
  <c r="E124"/>
  <c r="F124"/>
  <c r="G124"/>
  <c r="H124"/>
  <c r="I124"/>
  <c r="J124"/>
  <c r="K124"/>
  <c r="L124"/>
  <c r="M124"/>
  <c r="N124"/>
  <c r="X124"/>
  <c r="A127"/>
  <c r="B127"/>
  <c r="C127"/>
  <c r="D127"/>
  <c r="E127"/>
  <c r="F127"/>
  <c r="G127"/>
  <c r="H127"/>
  <c r="I127"/>
  <c r="J127"/>
  <c r="K127"/>
  <c r="L127"/>
  <c r="M127"/>
  <c r="N127"/>
  <c r="X127"/>
  <c r="A128"/>
  <c r="B128"/>
  <c r="C128"/>
  <c r="D128"/>
  <c r="E128"/>
  <c r="F128"/>
  <c r="G128"/>
  <c r="H128"/>
  <c r="I128"/>
  <c r="J128"/>
  <c r="K128"/>
  <c r="L128"/>
  <c r="M128"/>
  <c r="N128"/>
  <c r="X128"/>
  <c r="A129"/>
  <c r="B129"/>
  <c r="C129"/>
  <c r="D129"/>
  <c r="E129"/>
  <c r="F129"/>
  <c r="G129"/>
  <c r="H129"/>
  <c r="I129"/>
  <c r="J129"/>
  <c r="K129"/>
  <c r="L129"/>
  <c r="M129"/>
  <c r="N129"/>
  <c r="X129"/>
  <c r="A142"/>
  <c r="B142"/>
  <c r="C142"/>
  <c r="D142"/>
  <c r="E142"/>
  <c r="F142"/>
  <c r="G142"/>
  <c r="H142"/>
  <c r="I142"/>
  <c r="J142"/>
  <c r="K142"/>
  <c r="L142"/>
  <c r="M142"/>
  <c r="N142"/>
  <c r="X142"/>
  <c r="A149"/>
  <c r="B149"/>
  <c r="C149"/>
  <c r="D149"/>
  <c r="E149"/>
  <c r="F149"/>
  <c r="G149"/>
  <c r="H149"/>
  <c r="I149"/>
  <c r="J149"/>
  <c r="K149"/>
  <c r="L149"/>
  <c r="M149"/>
  <c r="N149"/>
  <c r="X149"/>
  <c r="A167"/>
  <c r="B167"/>
  <c r="C167"/>
  <c r="D167"/>
  <c r="E167"/>
  <c r="F167"/>
  <c r="G167"/>
  <c r="H167"/>
  <c r="I167"/>
  <c r="J167"/>
  <c r="K167"/>
  <c r="L167"/>
  <c r="M167"/>
  <c r="N167"/>
  <c r="X167"/>
  <c r="A168"/>
  <c r="B168"/>
  <c r="C168"/>
  <c r="D168"/>
  <c r="E168"/>
  <c r="F168"/>
  <c r="G168"/>
  <c r="H168"/>
  <c r="I168"/>
  <c r="J168"/>
  <c r="K168"/>
  <c r="L168"/>
  <c r="M168"/>
  <c r="N168"/>
  <c r="X168"/>
  <c r="A201"/>
  <c r="B201"/>
  <c r="C201"/>
  <c r="D201"/>
  <c r="E201"/>
  <c r="F201"/>
  <c r="G201"/>
  <c r="H201"/>
  <c r="I201"/>
  <c r="J201"/>
  <c r="K201"/>
  <c r="L201"/>
  <c r="M201"/>
  <c r="N201"/>
  <c r="X201"/>
  <c r="A208"/>
  <c r="B208"/>
  <c r="C208"/>
  <c r="D208"/>
  <c r="E208"/>
  <c r="F208"/>
  <c r="G208"/>
  <c r="H208"/>
  <c r="I208"/>
  <c r="J208"/>
  <c r="K208"/>
  <c r="L208"/>
  <c r="M208"/>
  <c r="N208"/>
  <c r="X208"/>
  <c r="A236"/>
  <c r="B236"/>
  <c r="C236"/>
  <c r="D236"/>
  <c r="E236"/>
  <c r="F236"/>
  <c r="G236"/>
  <c r="H236"/>
  <c r="I236"/>
  <c r="J236"/>
  <c r="K236"/>
  <c r="L236"/>
  <c r="M236"/>
  <c r="N236"/>
  <c r="X236"/>
  <c r="A238"/>
  <c r="B238"/>
  <c r="C238"/>
  <c r="D238"/>
  <c r="E238"/>
  <c r="F238"/>
  <c r="G238"/>
  <c r="H238"/>
  <c r="I238"/>
  <c r="J238"/>
  <c r="K238"/>
  <c r="L238"/>
  <c r="M238"/>
  <c r="N238"/>
  <c r="X238"/>
  <c r="A251"/>
  <c r="B251"/>
  <c r="C251"/>
  <c r="D251"/>
  <c r="E251"/>
  <c r="F251"/>
  <c r="G251"/>
  <c r="H251"/>
  <c r="I251"/>
  <c r="J251"/>
  <c r="K251"/>
  <c r="L251"/>
  <c r="M251"/>
  <c r="N251"/>
  <c r="X251"/>
  <c r="A254"/>
  <c r="B254"/>
  <c r="C254"/>
  <c r="D254"/>
  <c r="E254"/>
  <c r="F254"/>
  <c r="G254"/>
  <c r="H254"/>
  <c r="I254"/>
  <c r="J254"/>
  <c r="K254"/>
  <c r="L254"/>
  <c r="M254"/>
  <c r="N254"/>
  <c r="X254"/>
  <c r="A23"/>
  <c r="B18" i="18" s="1"/>
  <c r="B23" i="14"/>
  <c r="C18" i="18" s="1"/>
  <c r="C23" i="14"/>
  <c r="D18" i="18" s="1"/>
  <c r="D23" i="14"/>
  <c r="E18" i="18" s="1"/>
  <c r="E23" i="14"/>
  <c r="F18" i="18" s="1"/>
  <c r="F23" i="14"/>
  <c r="G18" i="18" s="1"/>
  <c r="G23" i="14"/>
  <c r="H18" i="18" s="1"/>
  <c r="H23" i="14"/>
  <c r="I18" i="18" s="1"/>
  <c r="I23" i="14"/>
  <c r="J18" i="18" s="1"/>
  <c r="J23" i="14"/>
  <c r="K18" i="18" s="1"/>
  <c r="K23" i="14"/>
  <c r="L18" i="18" s="1"/>
  <c r="L23" i="14"/>
  <c r="M18" i="18" s="1"/>
  <c r="M23" i="14"/>
  <c r="N18" i="18" s="1"/>
  <c r="N23" i="14"/>
  <c r="O18" i="18" s="1"/>
  <c r="X23" i="14"/>
  <c r="Y21" i="18" s="1"/>
  <c r="A38" i="14"/>
  <c r="B38"/>
  <c r="C38"/>
  <c r="D38"/>
  <c r="E38"/>
  <c r="F38"/>
  <c r="G38"/>
  <c r="H38"/>
  <c r="I38"/>
  <c r="J38"/>
  <c r="K38"/>
  <c r="L38"/>
  <c r="M38"/>
  <c r="N38"/>
  <c r="X38"/>
  <c r="A45"/>
  <c r="B45"/>
  <c r="C45"/>
  <c r="D45"/>
  <c r="E45"/>
  <c r="F45"/>
  <c r="G45"/>
  <c r="H45"/>
  <c r="I45"/>
  <c r="J45"/>
  <c r="K45"/>
  <c r="L45"/>
  <c r="M45"/>
  <c r="N45"/>
  <c r="X45"/>
  <c r="A70"/>
  <c r="B70"/>
  <c r="C70"/>
  <c r="D70"/>
  <c r="E70"/>
  <c r="F70"/>
  <c r="G70"/>
  <c r="H70"/>
  <c r="I70"/>
  <c r="J70"/>
  <c r="K70"/>
  <c r="L70"/>
  <c r="M70"/>
  <c r="N70"/>
  <c r="X70"/>
  <c r="A120"/>
  <c r="B120"/>
  <c r="C120"/>
  <c r="D120"/>
  <c r="E120"/>
  <c r="F120"/>
  <c r="G120"/>
  <c r="H120"/>
  <c r="I120"/>
  <c r="J120"/>
  <c r="K120"/>
  <c r="L120"/>
  <c r="M120"/>
  <c r="N120"/>
  <c r="X120"/>
  <c r="A136"/>
  <c r="B136"/>
  <c r="C136"/>
  <c r="D136"/>
  <c r="E136"/>
  <c r="F136"/>
  <c r="G136"/>
  <c r="H136"/>
  <c r="I136"/>
  <c r="J136"/>
  <c r="K136"/>
  <c r="L136"/>
  <c r="M136"/>
  <c r="N136"/>
  <c r="X136"/>
  <c r="A143"/>
  <c r="B143"/>
  <c r="C143"/>
  <c r="D143"/>
  <c r="E143"/>
  <c r="F143"/>
  <c r="G143"/>
  <c r="H143"/>
  <c r="I143"/>
  <c r="J143"/>
  <c r="K143"/>
  <c r="L143"/>
  <c r="M143"/>
  <c r="N143"/>
  <c r="X143"/>
  <c r="A150"/>
  <c r="B150"/>
  <c r="C150"/>
  <c r="D150"/>
  <c r="E150"/>
  <c r="F150"/>
  <c r="G150"/>
  <c r="H150"/>
  <c r="I150"/>
  <c r="J150"/>
  <c r="K150"/>
  <c r="L150"/>
  <c r="M150"/>
  <c r="N150"/>
  <c r="X150"/>
  <c r="A154"/>
  <c r="B154"/>
  <c r="C154"/>
  <c r="D154"/>
  <c r="E154"/>
  <c r="F154"/>
  <c r="G154"/>
  <c r="H154"/>
  <c r="I154"/>
  <c r="J154"/>
  <c r="K154"/>
  <c r="L154"/>
  <c r="M154"/>
  <c r="N154"/>
  <c r="X154"/>
  <c r="A169"/>
  <c r="B169"/>
  <c r="C169"/>
  <c r="D169"/>
  <c r="E169"/>
  <c r="F169"/>
  <c r="G169"/>
  <c r="H169"/>
  <c r="I169"/>
  <c r="J169"/>
  <c r="K169"/>
  <c r="L169"/>
  <c r="M169"/>
  <c r="N169"/>
  <c r="X169"/>
  <c r="A185"/>
  <c r="B185"/>
  <c r="C185"/>
  <c r="D185"/>
  <c r="E185"/>
  <c r="F185"/>
  <c r="G185"/>
  <c r="H185"/>
  <c r="I185"/>
  <c r="J185"/>
  <c r="K185"/>
  <c r="L185"/>
  <c r="M185"/>
  <c r="N185"/>
  <c r="X185"/>
  <c r="A193"/>
  <c r="B193"/>
  <c r="C193"/>
  <c r="D193"/>
  <c r="E193"/>
  <c r="F193"/>
  <c r="G193"/>
  <c r="H193"/>
  <c r="I193"/>
  <c r="J193"/>
  <c r="K193"/>
  <c r="L193"/>
  <c r="M193"/>
  <c r="N193"/>
  <c r="X193"/>
  <c r="A196"/>
  <c r="B196"/>
  <c r="C196"/>
  <c r="D196"/>
  <c r="E196"/>
  <c r="F196"/>
  <c r="G196"/>
  <c r="H196"/>
  <c r="I196"/>
  <c r="J196"/>
  <c r="K196"/>
  <c r="L196"/>
  <c r="M196"/>
  <c r="N196"/>
  <c r="X196"/>
  <c r="A199"/>
  <c r="B199"/>
  <c r="C199"/>
  <c r="D199"/>
  <c r="E199"/>
  <c r="F199"/>
  <c r="G199"/>
  <c r="H199"/>
  <c r="I199"/>
  <c r="J199"/>
  <c r="K199"/>
  <c r="L199"/>
  <c r="M199"/>
  <c r="N199"/>
  <c r="X199"/>
  <c r="A203"/>
  <c r="B203"/>
  <c r="C203"/>
  <c r="D203"/>
  <c r="E203"/>
  <c r="F203"/>
  <c r="G203"/>
  <c r="H203"/>
  <c r="I203"/>
  <c r="J203"/>
  <c r="K203"/>
  <c r="L203"/>
  <c r="M203"/>
  <c r="N203"/>
  <c r="X203"/>
  <c r="A224"/>
  <c r="B224"/>
  <c r="C224"/>
  <c r="D224"/>
  <c r="E224"/>
  <c r="F224"/>
  <c r="G224"/>
  <c r="H224"/>
  <c r="I224"/>
  <c r="J224"/>
  <c r="K224"/>
  <c r="L224"/>
  <c r="M224"/>
  <c r="N224"/>
  <c r="X224"/>
  <c r="A243"/>
  <c r="B243"/>
  <c r="C243"/>
  <c r="D243"/>
  <c r="E243"/>
  <c r="F243"/>
  <c r="G243"/>
  <c r="H243"/>
  <c r="I243"/>
  <c r="J243"/>
  <c r="K243"/>
  <c r="L243"/>
  <c r="M243"/>
  <c r="N243"/>
  <c r="X243"/>
  <c r="A253"/>
  <c r="B253"/>
  <c r="C253"/>
  <c r="D253"/>
  <c r="E253"/>
  <c r="F253"/>
  <c r="G253"/>
  <c r="H253"/>
  <c r="I253"/>
  <c r="J253"/>
  <c r="K253"/>
  <c r="L253"/>
  <c r="M253"/>
  <c r="N253"/>
  <c r="X253"/>
  <c r="A10"/>
  <c r="B27" i="18" s="1"/>
  <c r="B10" i="14"/>
  <c r="C27" i="18" s="1"/>
  <c r="C10" i="14"/>
  <c r="D27" i="18" s="1"/>
  <c r="D10" i="14"/>
  <c r="E27" i="18" s="1"/>
  <c r="E10" i="14"/>
  <c r="F27" i="18" s="1"/>
  <c r="F10" i="14"/>
  <c r="G27" i="18" s="1"/>
  <c r="G10" i="14"/>
  <c r="H27" i="18" s="1"/>
  <c r="H10" i="14"/>
  <c r="I27" i="18" s="1"/>
  <c r="I10" i="14"/>
  <c r="J27" i="18" s="1"/>
  <c r="J10" i="14"/>
  <c r="K27" i="18" s="1"/>
  <c r="K10" i="14"/>
  <c r="L27" i="18" s="1"/>
  <c r="L10" i="14"/>
  <c r="M27" i="18" s="1"/>
  <c r="M10" i="14"/>
  <c r="N27" i="18" s="1"/>
  <c r="N10" i="14"/>
  <c r="O27" i="18" s="1"/>
  <c r="X10" i="14"/>
  <c r="Y9" i="18" s="1"/>
  <c r="A11" i="14"/>
  <c r="B30" i="18" s="1"/>
  <c r="B11" i="14"/>
  <c r="C30" i="18" s="1"/>
  <c r="C11" i="14"/>
  <c r="D30" i="18" s="1"/>
  <c r="D11" i="14"/>
  <c r="E30" i="18" s="1"/>
  <c r="E11" i="14"/>
  <c r="F30" i="18" s="1"/>
  <c r="F11" i="14"/>
  <c r="G30" i="18" s="1"/>
  <c r="G11" i="14"/>
  <c r="H30" i="18" s="1"/>
  <c r="H11" i="14"/>
  <c r="I30" i="18" s="1"/>
  <c r="I11" i="14"/>
  <c r="J30" i="18" s="1"/>
  <c r="J11" i="14"/>
  <c r="K30" i="18" s="1"/>
  <c r="K11" i="14"/>
  <c r="L30" i="18" s="1"/>
  <c r="L11" i="14"/>
  <c r="M30" i="18" s="1"/>
  <c r="M11" i="14"/>
  <c r="N30" i="18" s="1"/>
  <c r="N11" i="14"/>
  <c r="O30" i="18" s="1"/>
  <c r="X11" i="14"/>
  <c r="Y10" i="18" s="1"/>
  <c r="A32" i="14"/>
  <c r="B22" i="18" s="1"/>
  <c r="B32" i="14"/>
  <c r="C22" i="18" s="1"/>
  <c r="C32" i="14"/>
  <c r="D22" i="18" s="1"/>
  <c r="D32" i="14"/>
  <c r="E22" i="18" s="1"/>
  <c r="E32" i="14"/>
  <c r="F22" i="18" s="1"/>
  <c r="F32" i="14"/>
  <c r="G22" i="18" s="1"/>
  <c r="G32" i="14"/>
  <c r="H22" i="18" s="1"/>
  <c r="H32" i="14"/>
  <c r="I22" i="18" s="1"/>
  <c r="I32" i="14"/>
  <c r="J22" i="18" s="1"/>
  <c r="J32" i="14"/>
  <c r="K22" i="18" s="1"/>
  <c r="K32" i="14"/>
  <c r="L22" i="18" s="1"/>
  <c r="L32" i="14"/>
  <c r="M22" i="18" s="1"/>
  <c r="M32" i="14"/>
  <c r="N22" i="18" s="1"/>
  <c r="N32" i="14"/>
  <c r="O22" i="18" s="1"/>
  <c r="X32" i="14"/>
  <c r="Y24" i="18" s="1"/>
  <c r="A36" i="14"/>
  <c r="B36"/>
  <c r="C36"/>
  <c r="D36"/>
  <c r="E36"/>
  <c r="F36"/>
  <c r="G36"/>
  <c r="H36"/>
  <c r="I36"/>
  <c r="J36"/>
  <c r="K36"/>
  <c r="L36"/>
  <c r="M36"/>
  <c r="N36"/>
  <c r="X36"/>
  <c r="A48"/>
  <c r="B48"/>
  <c r="C48"/>
  <c r="D48"/>
  <c r="E48"/>
  <c r="F48"/>
  <c r="G48"/>
  <c r="H48"/>
  <c r="I48"/>
  <c r="J48"/>
  <c r="K48"/>
  <c r="L48"/>
  <c r="M48"/>
  <c r="N48"/>
  <c r="X48"/>
  <c r="A50"/>
  <c r="B50"/>
  <c r="C50"/>
  <c r="D50"/>
  <c r="E50"/>
  <c r="F50"/>
  <c r="G50"/>
  <c r="H50"/>
  <c r="I50"/>
  <c r="J50"/>
  <c r="K50"/>
  <c r="L50"/>
  <c r="M50"/>
  <c r="N50"/>
  <c r="X50"/>
  <c r="A56"/>
  <c r="B56"/>
  <c r="C56"/>
  <c r="D56"/>
  <c r="E56"/>
  <c r="F56"/>
  <c r="G56"/>
  <c r="H56"/>
  <c r="I56"/>
  <c r="J56"/>
  <c r="K56"/>
  <c r="L56"/>
  <c r="M56"/>
  <c r="N56"/>
  <c r="X56"/>
  <c r="A62"/>
  <c r="B62"/>
  <c r="C62"/>
  <c r="D62"/>
  <c r="E62"/>
  <c r="F62"/>
  <c r="G62"/>
  <c r="H62"/>
  <c r="I62"/>
  <c r="J62"/>
  <c r="K62"/>
  <c r="L62"/>
  <c r="M62"/>
  <c r="N62"/>
  <c r="X62"/>
  <c r="A74"/>
  <c r="B74"/>
  <c r="C74"/>
  <c r="D74"/>
  <c r="E74"/>
  <c r="F74"/>
  <c r="G74"/>
  <c r="H74"/>
  <c r="I74"/>
  <c r="J74"/>
  <c r="K74"/>
  <c r="L74"/>
  <c r="M74"/>
  <c r="N74"/>
  <c r="X74"/>
  <c r="A77"/>
  <c r="B77"/>
  <c r="C77"/>
  <c r="D77"/>
  <c r="E77"/>
  <c r="F77"/>
  <c r="G77"/>
  <c r="H77"/>
  <c r="I77"/>
  <c r="J77"/>
  <c r="K77"/>
  <c r="L77"/>
  <c r="M77"/>
  <c r="N77"/>
  <c r="X77"/>
  <c r="A80"/>
  <c r="B80"/>
  <c r="C80"/>
  <c r="D80"/>
  <c r="E80"/>
  <c r="F80"/>
  <c r="G80"/>
  <c r="H80"/>
  <c r="I80"/>
  <c r="J80"/>
  <c r="K80"/>
  <c r="L80"/>
  <c r="M80"/>
  <c r="N80"/>
  <c r="X80"/>
  <c r="A103"/>
  <c r="B103"/>
  <c r="C103"/>
  <c r="D103"/>
  <c r="E103"/>
  <c r="F103"/>
  <c r="G103"/>
  <c r="H103"/>
  <c r="I103"/>
  <c r="J103"/>
  <c r="K103"/>
  <c r="L103"/>
  <c r="M103"/>
  <c r="N103"/>
  <c r="X103"/>
  <c r="A107"/>
  <c r="B107"/>
  <c r="C107"/>
  <c r="D107"/>
  <c r="E107"/>
  <c r="F107"/>
  <c r="G107"/>
  <c r="H107"/>
  <c r="I107"/>
  <c r="J107"/>
  <c r="K107"/>
  <c r="L107"/>
  <c r="M107"/>
  <c r="N107"/>
  <c r="X107"/>
  <c r="A130"/>
  <c r="B130"/>
  <c r="C130"/>
  <c r="D130"/>
  <c r="E130"/>
  <c r="F130"/>
  <c r="G130"/>
  <c r="H130"/>
  <c r="I130"/>
  <c r="J130"/>
  <c r="K130"/>
  <c r="L130"/>
  <c r="M130"/>
  <c r="N130"/>
  <c r="X130"/>
  <c r="A144"/>
  <c r="B144"/>
  <c r="C144"/>
  <c r="D144"/>
  <c r="E144"/>
  <c r="F144"/>
  <c r="G144"/>
  <c r="H144"/>
  <c r="I144"/>
  <c r="J144"/>
  <c r="K144"/>
  <c r="L144"/>
  <c r="M144"/>
  <c r="N144"/>
  <c r="X144"/>
  <c r="A171"/>
  <c r="B171"/>
  <c r="C171"/>
  <c r="D171"/>
  <c r="E171"/>
  <c r="F171"/>
  <c r="G171"/>
  <c r="H171"/>
  <c r="I171"/>
  <c r="J171"/>
  <c r="K171"/>
  <c r="L171"/>
  <c r="M171"/>
  <c r="N171"/>
  <c r="X171"/>
  <c r="A187"/>
  <c r="B187"/>
  <c r="C187"/>
  <c r="D187"/>
  <c r="E187"/>
  <c r="F187"/>
  <c r="G187"/>
  <c r="H187"/>
  <c r="I187"/>
  <c r="J187"/>
  <c r="K187"/>
  <c r="L187"/>
  <c r="M187"/>
  <c r="N187"/>
  <c r="X187"/>
  <c r="A218"/>
  <c r="B218"/>
  <c r="C218"/>
  <c r="D218"/>
  <c r="E218"/>
  <c r="F218"/>
  <c r="G218"/>
  <c r="H218"/>
  <c r="I218"/>
  <c r="J218"/>
  <c r="K218"/>
  <c r="L218"/>
  <c r="M218"/>
  <c r="N218"/>
  <c r="X218"/>
  <c r="A225"/>
  <c r="B225"/>
  <c r="C225"/>
  <c r="D225"/>
  <c r="E225"/>
  <c r="F225"/>
  <c r="G225"/>
  <c r="H225"/>
  <c r="I225"/>
  <c r="J225"/>
  <c r="K225"/>
  <c r="L225"/>
  <c r="M225"/>
  <c r="N225"/>
  <c r="X225"/>
  <c r="A226"/>
  <c r="B226"/>
  <c r="C226"/>
  <c r="D226"/>
  <c r="E226"/>
  <c r="F226"/>
  <c r="G226"/>
  <c r="H226"/>
  <c r="I226"/>
  <c r="J226"/>
  <c r="K226"/>
  <c r="L226"/>
  <c r="M226"/>
  <c r="N226"/>
  <c r="X226"/>
  <c r="A246"/>
  <c r="B246"/>
  <c r="C246"/>
  <c r="D246"/>
  <c r="E246"/>
  <c r="F246"/>
  <c r="G246"/>
  <c r="H246"/>
  <c r="I246"/>
  <c r="J246"/>
  <c r="K246"/>
  <c r="L246"/>
  <c r="M246"/>
  <c r="N246"/>
  <c r="X246"/>
  <c r="A247"/>
  <c r="B247"/>
  <c r="C247"/>
  <c r="D247"/>
  <c r="E247"/>
  <c r="F247"/>
  <c r="G247"/>
  <c r="H247"/>
  <c r="I247"/>
  <c r="J247"/>
  <c r="K247"/>
  <c r="L247"/>
  <c r="M247"/>
  <c r="N247"/>
  <c r="X247"/>
  <c r="A248"/>
  <c r="B248"/>
  <c r="C248"/>
  <c r="D248"/>
  <c r="E248"/>
  <c r="F248"/>
  <c r="G248"/>
  <c r="H248"/>
  <c r="I248"/>
  <c r="J248"/>
  <c r="K248"/>
  <c r="L248"/>
  <c r="M248"/>
  <c r="N248"/>
  <c r="X248"/>
  <c r="A249"/>
  <c r="B249"/>
  <c r="C249"/>
  <c r="D249"/>
  <c r="E249"/>
  <c r="F249"/>
  <c r="G249"/>
  <c r="H249"/>
  <c r="I249"/>
  <c r="J249"/>
  <c r="K249"/>
  <c r="L249"/>
  <c r="M249"/>
  <c r="N249"/>
  <c r="X249"/>
  <c r="A15"/>
  <c r="B13" i="18" s="1"/>
  <c r="B15" i="14"/>
  <c r="C13" i="18" s="1"/>
  <c r="C15" i="14"/>
  <c r="D13" i="18" s="1"/>
  <c r="D15" i="14"/>
  <c r="E13" i="18" s="1"/>
  <c r="E15" i="14"/>
  <c r="F13" i="18" s="1"/>
  <c r="F15" i="14"/>
  <c r="G13" i="18" s="1"/>
  <c r="G15" i="14"/>
  <c r="H13" i="18" s="1"/>
  <c r="H15" i="14"/>
  <c r="I13" i="18" s="1"/>
  <c r="I15" i="14"/>
  <c r="J13" i="18" s="1"/>
  <c r="J15" i="14"/>
  <c r="K13" i="18" s="1"/>
  <c r="K15" i="14"/>
  <c r="L13" i="18" s="1"/>
  <c r="L15" i="14"/>
  <c r="M13" i="18" s="1"/>
  <c r="M15" i="14"/>
  <c r="N13" i="18" s="1"/>
  <c r="N15" i="14"/>
  <c r="O13" i="18" s="1"/>
  <c r="X15" i="14"/>
  <c r="Y28" i="18" s="1"/>
  <c r="A22" i="14"/>
  <c r="B35" i="18" s="1"/>
  <c r="B22" i="14"/>
  <c r="C35" i="18" s="1"/>
  <c r="C22" i="14"/>
  <c r="D35" i="18" s="1"/>
  <c r="D22" i="14"/>
  <c r="E35" i="18" s="1"/>
  <c r="E22" i="14"/>
  <c r="F35" i="18" s="1"/>
  <c r="F22" i="14"/>
  <c r="G35" i="18" s="1"/>
  <c r="G22" i="14"/>
  <c r="H35" i="18" s="1"/>
  <c r="H22" i="14"/>
  <c r="I35" i="18" s="1"/>
  <c r="I22" i="14"/>
  <c r="J35" i="18" s="1"/>
  <c r="J22" i="14"/>
  <c r="K35" i="18" s="1"/>
  <c r="K22" i="14"/>
  <c r="L35" i="18" s="1"/>
  <c r="L22" i="14"/>
  <c r="M35" i="18" s="1"/>
  <c r="M22" i="14"/>
  <c r="N35" i="18" s="1"/>
  <c r="N22" i="14"/>
  <c r="O35" i="18" s="1"/>
  <c r="X22" i="14"/>
  <c r="Y32" i="18" s="1"/>
  <c r="A33" i="14"/>
  <c r="B23" i="18" s="1"/>
  <c r="B33" i="14"/>
  <c r="C23" i="18" s="1"/>
  <c r="C33" i="14"/>
  <c r="D23" i="18" s="1"/>
  <c r="D33" i="14"/>
  <c r="E23" i="18" s="1"/>
  <c r="E33" i="14"/>
  <c r="F23" i="18" s="1"/>
  <c r="F33" i="14"/>
  <c r="G23" i="18" s="1"/>
  <c r="G33" i="14"/>
  <c r="H23" i="18" s="1"/>
  <c r="H33" i="14"/>
  <c r="I23" i="18" s="1"/>
  <c r="I33" i="14"/>
  <c r="J23" i="18" s="1"/>
  <c r="J33" i="14"/>
  <c r="K23" i="18" s="1"/>
  <c r="K33" i="14"/>
  <c r="L23" i="18" s="1"/>
  <c r="L33" i="14"/>
  <c r="M23" i="18" s="1"/>
  <c r="M33" i="14"/>
  <c r="N23" i="18" s="1"/>
  <c r="N33" i="14"/>
  <c r="O23" i="18" s="1"/>
  <c r="X33" i="14"/>
  <c r="Y20" i="18" s="1"/>
  <c r="A43" i="14"/>
  <c r="B43"/>
  <c r="C43"/>
  <c r="D43"/>
  <c r="E43"/>
  <c r="F43"/>
  <c r="G43"/>
  <c r="H43"/>
  <c r="I43"/>
  <c r="J43"/>
  <c r="K43"/>
  <c r="L43"/>
  <c r="M43"/>
  <c r="N43"/>
  <c r="X43"/>
  <c r="A47"/>
  <c r="B47"/>
  <c r="C47"/>
  <c r="D47"/>
  <c r="E47"/>
  <c r="F47"/>
  <c r="G47"/>
  <c r="H47"/>
  <c r="I47"/>
  <c r="J47"/>
  <c r="K47"/>
  <c r="L47"/>
  <c r="M47"/>
  <c r="N47"/>
  <c r="X47"/>
  <c r="A67"/>
  <c r="B67"/>
  <c r="C67"/>
  <c r="D67"/>
  <c r="E67"/>
  <c r="F67"/>
  <c r="G67"/>
  <c r="H67"/>
  <c r="I67"/>
  <c r="J67"/>
  <c r="K67"/>
  <c r="L67"/>
  <c r="M67"/>
  <c r="N67"/>
  <c r="X67"/>
  <c r="A95"/>
  <c r="B95"/>
  <c r="C95"/>
  <c r="D95"/>
  <c r="E95"/>
  <c r="F95"/>
  <c r="G95"/>
  <c r="H95"/>
  <c r="I95"/>
  <c r="J95"/>
  <c r="K95"/>
  <c r="L95"/>
  <c r="M95"/>
  <c r="N95"/>
  <c r="X95"/>
  <c r="A111"/>
  <c r="B111"/>
  <c r="C111"/>
  <c r="D111"/>
  <c r="E111"/>
  <c r="F111"/>
  <c r="G111"/>
  <c r="H111"/>
  <c r="I111"/>
  <c r="J111"/>
  <c r="K111"/>
  <c r="L111"/>
  <c r="M111"/>
  <c r="N111"/>
  <c r="X111"/>
  <c r="A118"/>
  <c r="B118"/>
  <c r="C118"/>
  <c r="D118"/>
  <c r="E118"/>
  <c r="F118"/>
  <c r="G118"/>
  <c r="H118"/>
  <c r="I118"/>
  <c r="J118"/>
  <c r="K118"/>
  <c r="L118"/>
  <c r="M118"/>
  <c r="N118"/>
  <c r="X118"/>
  <c r="A122"/>
  <c r="B122"/>
  <c r="C122"/>
  <c r="D122"/>
  <c r="E122"/>
  <c r="F122"/>
  <c r="G122"/>
  <c r="H122"/>
  <c r="I122"/>
  <c r="J122"/>
  <c r="K122"/>
  <c r="L122"/>
  <c r="M122"/>
  <c r="N122"/>
  <c r="X122"/>
  <c r="A121"/>
  <c r="B121"/>
  <c r="C121"/>
  <c r="D121"/>
  <c r="E121"/>
  <c r="F121"/>
  <c r="G121"/>
  <c r="H121"/>
  <c r="I121"/>
  <c r="J121"/>
  <c r="K121"/>
  <c r="L121"/>
  <c r="M121"/>
  <c r="N121"/>
  <c r="X121"/>
  <c r="A134"/>
  <c r="B134"/>
  <c r="C134"/>
  <c r="D134"/>
  <c r="E134"/>
  <c r="F134"/>
  <c r="G134"/>
  <c r="H134"/>
  <c r="I134"/>
  <c r="J134"/>
  <c r="K134"/>
  <c r="L134"/>
  <c r="M134"/>
  <c r="N134"/>
  <c r="X134"/>
  <c r="A175"/>
  <c r="B175"/>
  <c r="C175"/>
  <c r="D175"/>
  <c r="E175"/>
  <c r="F175"/>
  <c r="G175"/>
  <c r="H175"/>
  <c r="I175"/>
  <c r="J175"/>
  <c r="K175"/>
  <c r="L175"/>
  <c r="M175"/>
  <c r="N175"/>
  <c r="X175"/>
  <c r="A184"/>
  <c r="B184"/>
  <c r="C184"/>
  <c r="D184"/>
  <c r="E184"/>
  <c r="F184"/>
  <c r="G184"/>
  <c r="H184"/>
  <c r="I184"/>
  <c r="J184"/>
  <c r="K184"/>
  <c r="L184"/>
  <c r="M184"/>
  <c r="N184"/>
  <c r="X184"/>
  <c r="A195"/>
  <c r="B195"/>
  <c r="C195"/>
  <c r="D195"/>
  <c r="E195"/>
  <c r="F195"/>
  <c r="G195"/>
  <c r="H195"/>
  <c r="I195"/>
  <c r="J195"/>
  <c r="K195"/>
  <c r="L195"/>
  <c r="M195"/>
  <c r="N195"/>
  <c r="X195"/>
  <c r="A204"/>
  <c r="B204"/>
  <c r="C204"/>
  <c r="D204"/>
  <c r="E204"/>
  <c r="F204"/>
  <c r="G204"/>
  <c r="H204"/>
  <c r="I204"/>
  <c r="J204"/>
  <c r="K204"/>
  <c r="L204"/>
  <c r="M204"/>
  <c r="N204"/>
  <c r="X204"/>
  <c r="A213"/>
  <c r="B213"/>
  <c r="C213"/>
  <c r="D213"/>
  <c r="E213"/>
  <c r="F213"/>
  <c r="G213"/>
  <c r="H213"/>
  <c r="I213"/>
  <c r="J213"/>
  <c r="K213"/>
  <c r="L213"/>
  <c r="M213"/>
  <c r="N213"/>
  <c r="X213"/>
  <c r="A222"/>
  <c r="B222"/>
  <c r="C222"/>
  <c r="D222"/>
  <c r="E222"/>
  <c r="F222"/>
  <c r="G222"/>
  <c r="H222"/>
  <c r="I222"/>
  <c r="J222"/>
  <c r="K222"/>
  <c r="L222"/>
  <c r="M222"/>
  <c r="N222"/>
  <c r="X222"/>
  <c r="A231"/>
  <c r="B231"/>
  <c r="C231"/>
  <c r="D231"/>
  <c r="E231"/>
  <c r="F231"/>
  <c r="G231"/>
  <c r="H231"/>
  <c r="I231"/>
  <c r="J231"/>
  <c r="K231"/>
  <c r="L231"/>
  <c r="M231"/>
  <c r="N231"/>
  <c r="X231"/>
  <c r="A239"/>
  <c r="B239"/>
  <c r="C239"/>
  <c r="D239"/>
  <c r="E239"/>
  <c r="F239"/>
  <c r="G239"/>
  <c r="H239"/>
  <c r="I239"/>
  <c r="J239"/>
  <c r="K239"/>
  <c r="L239"/>
  <c r="M239"/>
  <c r="N239"/>
  <c r="X239"/>
  <c r="A19"/>
  <c r="B16" i="18" s="1"/>
  <c r="B19" i="14"/>
  <c r="C16" i="18" s="1"/>
  <c r="C19" i="14"/>
  <c r="D16" i="18" s="1"/>
  <c r="D19" i="14"/>
  <c r="E16" i="18" s="1"/>
  <c r="E19" i="14"/>
  <c r="F16" i="18" s="1"/>
  <c r="F19" i="14"/>
  <c r="G16" i="18" s="1"/>
  <c r="G19" i="14"/>
  <c r="H16" i="18" s="1"/>
  <c r="H19" i="14"/>
  <c r="I16" i="18" s="1"/>
  <c r="I19" i="14"/>
  <c r="J16" i="18" s="1"/>
  <c r="J19" i="14"/>
  <c r="K16" i="18" s="1"/>
  <c r="K19" i="14"/>
  <c r="L16" i="18" s="1"/>
  <c r="L19" i="14"/>
  <c r="M16" i="18" s="1"/>
  <c r="M19" i="14"/>
  <c r="N16" i="18" s="1"/>
  <c r="N19" i="14"/>
  <c r="O16" i="18" s="1"/>
  <c r="X19" i="14"/>
  <c r="Y14" i="18" s="1"/>
  <c r="A30" i="14"/>
  <c r="B20" i="18" s="1"/>
  <c r="B30" i="14"/>
  <c r="C20" i="18" s="1"/>
  <c r="C30" i="14"/>
  <c r="D20" i="18" s="1"/>
  <c r="D30" i="14"/>
  <c r="E20" i="18" s="1"/>
  <c r="E30" i="14"/>
  <c r="F20" i="18" s="1"/>
  <c r="F30" i="14"/>
  <c r="G20" i="18" s="1"/>
  <c r="G30" i="14"/>
  <c r="H20" i="18" s="1"/>
  <c r="H30" i="14"/>
  <c r="I20" i="18" s="1"/>
  <c r="I30" i="14"/>
  <c r="J20" i="18" s="1"/>
  <c r="J30" i="14"/>
  <c r="K20" i="18" s="1"/>
  <c r="K30" i="14"/>
  <c r="L20" i="18" s="1"/>
  <c r="L30" i="14"/>
  <c r="M20" i="18" s="1"/>
  <c r="M30" i="14"/>
  <c r="N20" i="18" s="1"/>
  <c r="N30" i="14"/>
  <c r="O20" i="18" s="1"/>
  <c r="X30" i="14"/>
  <c r="Y35" i="18" s="1"/>
  <c r="A49" i="14"/>
  <c r="B49"/>
  <c r="C49"/>
  <c r="D49"/>
  <c r="E49"/>
  <c r="F49"/>
  <c r="G49"/>
  <c r="H49"/>
  <c r="I49"/>
  <c r="J49"/>
  <c r="K49"/>
  <c r="L49"/>
  <c r="M49"/>
  <c r="N49"/>
  <c r="X49"/>
  <c r="A76"/>
  <c r="B76"/>
  <c r="C76"/>
  <c r="D76"/>
  <c r="E76"/>
  <c r="F76"/>
  <c r="G76"/>
  <c r="H76"/>
  <c r="I76"/>
  <c r="J76"/>
  <c r="K76"/>
  <c r="L76"/>
  <c r="M76"/>
  <c r="N76"/>
  <c r="X76"/>
  <c r="A85"/>
  <c r="B85"/>
  <c r="C85"/>
  <c r="D85"/>
  <c r="E85"/>
  <c r="F85"/>
  <c r="G85"/>
  <c r="H85"/>
  <c r="I85"/>
  <c r="J85"/>
  <c r="K85"/>
  <c r="L85"/>
  <c r="M85"/>
  <c r="N85"/>
  <c r="X85"/>
  <c r="A89"/>
  <c r="B89"/>
  <c r="C89"/>
  <c r="D89"/>
  <c r="E89"/>
  <c r="F89"/>
  <c r="G89"/>
  <c r="H89"/>
  <c r="I89"/>
  <c r="J89"/>
  <c r="K89"/>
  <c r="L89"/>
  <c r="M89"/>
  <c r="N89"/>
  <c r="X89"/>
  <c r="A92"/>
  <c r="B92"/>
  <c r="C92"/>
  <c r="D92"/>
  <c r="E92"/>
  <c r="F92"/>
  <c r="G92"/>
  <c r="H92"/>
  <c r="I92"/>
  <c r="J92"/>
  <c r="K92"/>
  <c r="L92"/>
  <c r="M92"/>
  <c r="N92"/>
  <c r="X92"/>
  <c r="A109"/>
  <c r="B109"/>
  <c r="C109"/>
  <c r="D109"/>
  <c r="E109"/>
  <c r="F109"/>
  <c r="G109"/>
  <c r="H109"/>
  <c r="I109"/>
  <c r="J109"/>
  <c r="K109"/>
  <c r="L109"/>
  <c r="M109"/>
  <c r="N109"/>
  <c r="X109"/>
  <c r="A266"/>
  <c r="B266"/>
  <c r="C266"/>
  <c r="D266"/>
  <c r="E266"/>
  <c r="F266"/>
  <c r="G266"/>
  <c r="H266"/>
  <c r="I266"/>
  <c r="J266"/>
  <c r="K266"/>
  <c r="L266"/>
  <c r="M266"/>
  <c r="N266"/>
  <c r="X266"/>
  <c r="A125"/>
  <c r="B125"/>
  <c r="C125"/>
  <c r="D125"/>
  <c r="E125"/>
  <c r="F125"/>
  <c r="G125"/>
  <c r="H125"/>
  <c r="I125"/>
  <c r="J125"/>
  <c r="K125"/>
  <c r="L125"/>
  <c r="M125"/>
  <c r="N125"/>
  <c r="X125"/>
  <c r="A137"/>
  <c r="B137"/>
  <c r="C137"/>
  <c r="D137"/>
  <c r="E137"/>
  <c r="F137"/>
  <c r="G137"/>
  <c r="H137"/>
  <c r="I137"/>
  <c r="J137"/>
  <c r="K137"/>
  <c r="L137"/>
  <c r="M137"/>
  <c r="N137"/>
  <c r="X137"/>
  <c r="A138"/>
  <c r="B138"/>
  <c r="C138"/>
  <c r="D138"/>
  <c r="E138"/>
  <c r="F138"/>
  <c r="G138"/>
  <c r="H138"/>
  <c r="I138"/>
  <c r="J138"/>
  <c r="K138"/>
  <c r="L138"/>
  <c r="M138"/>
  <c r="N138"/>
  <c r="X138"/>
  <c r="A140"/>
  <c r="B140"/>
  <c r="C140"/>
  <c r="D140"/>
  <c r="E140"/>
  <c r="F140"/>
  <c r="G140"/>
  <c r="H140"/>
  <c r="I140"/>
  <c r="J140"/>
  <c r="K140"/>
  <c r="L140"/>
  <c r="M140"/>
  <c r="N140"/>
  <c r="X140"/>
  <c r="A152"/>
  <c r="B152"/>
  <c r="C152"/>
  <c r="D152"/>
  <c r="E152"/>
  <c r="F152"/>
  <c r="G152"/>
  <c r="H152"/>
  <c r="I152"/>
  <c r="J152"/>
  <c r="K152"/>
  <c r="L152"/>
  <c r="M152"/>
  <c r="N152"/>
  <c r="X152"/>
  <c r="A172"/>
  <c r="B172"/>
  <c r="C172"/>
  <c r="D172"/>
  <c r="E172"/>
  <c r="F172"/>
  <c r="G172"/>
  <c r="H172"/>
  <c r="I172"/>
  <c r="J172"/>
  <c r="K172"/>
  <c r="L172"/>
  <c r="M172"/>
  <c r="N172"/>
  <c r="X172"/>
  <c r="A186"/>
  <c r="B186"/>
  <c r="C186"/>
  <c r="D186"/>
  <c r="E186"/>
  <c r="F186"/>
  <c r="G186"/>
  <c r="H186"/>
  <c r="I186"/>
  <c r="J186"/>
  <c r="K186"/>
  <c r="L186"/>
  <c r="M186"/>
  <c r="N186"/>
  <c r="X186"/>
  <c r="A192"/>
  <c r="B192"/>
  <c r="C192"/>
  <c r="D192"/>
  <c r="E192"/>
  <c r="F192"/>
  <c r="G192"/>
  <c r="H192"/>
  <c r="I192"/>
  <c r="J192"/>
  <c r="K192"/>
  <c r="L192"/>
  <c r="M192"/>
  <c r="N192"/>
  <c r="X192"/>
  <c r="A202"/>
  <c r="B202"/>
  <c r="C202"/>
  <c r="D202"/>
  <c r="E202"/>
  <c r="F202"/>
  <c r="G202"/>
  <c r="H202"/>
  <c r="I202"/>
  <c r="J202"/>
  <c r="K202"/>
  <c r="L202"/>
  <c r="M202"/>
  <c r="N202"/>
  <c r="X202"/>
  <c r="A210"/>
  <c r="B210"/>
  <c r="C210"/>
  <c r="D210"/>
  <c r="E210"/>
  <c r="F210"/>
  <c r="G210"/>
  <c r="H210"/>
  <c r="I210"/>
  <c r="J210"/>
  <c r="K210"/>
  <c r="L210"/>
  <c r="M210"/>
  <c r="N210"/>
  <c r="X210"/>
  <c r="A221"/>
  <c r="B221"/>
  <c r="C221"/>
  <c r="D221"/>
  <c r="E221"/>
  <c r="F221"/>
  <c r="G221"/>
  <c r="H221"/>
  <c r="I221"/>
  <c r="J221"/>
  <c r="K221"/>
  <c r="L221"/>
  <c r="M221"/>
  <c r="N221"/>
  <c r="X221"/>
  <c r="A13"/>
  <c r="B28" i="18" s="1"/>
  <c r="B13" i="14"/>
  <c r="C28" i="18" s="1"/>
  <c r="C13" i="14"/>
  <c r="D28" i="18" s="1"/>
  <c r="D13" i="14"/>
  <c r="E28" i="18" s="1"/>
  <c r="E13" i="14"/>
  <c r="F28" i="18" s="1"/>
  <c r="F13" i="14"/>
  <c r="G28" i="18" s="1"/>
  <c r="G13" i="14"/>
  <c r="H28" i="18" s="1"/>
  <c r="H13" i="14"/>
  <c r="I28" i="18" s="1"/>
  <c r="I13" i="14"/>
  <c r="J28" i="18" s="1"/>
  <c r="J13" i="14"/>
  <c r="K28" i="18" s="1"/>
  <c r="K13" i="14"/>
  <c r="L28" i="18" s="1"/>
  <c r="L13" i="14"/>
  <c r="M28" i="18" s="1"/>
  <c r="M13" i="14"/>
  <c r="N28" i="18" s="1"/>
  <c r="N13" i="14"/>
  <c r="O28" i="18" s="1"/>
  <c r="X13" i="14"/>
  <c r="Y26" i="18" s="1"/>
  <c r="A17" i="14"/>
  <c r="B15" i="18" s="1"/>
  <c r="B17" i="14"/>
  <c r="C15" i="18" s="1"/>
  <c r="C17" i="14"/>
  <c r="D15" i="18" s="1"/>
  <c r="D17" i="14"/>
  <c r="E15" i="18" s="1"/>
  <c r="E17" i="14"/>
  <c r="F15" i="18" s="1"/>
  <c r="F17" i="14"/>
  <c r="G15" i="18" s="1"/>
  <c r="G17" i="14"/>
  <c r="H15" i="18" s="1"/>
  <c r="H17" i="14"/>
  <c r="I15" i="18" s="1"/>
  <c r="I17" i="14"/>
  <c r="J15" i="18" s="1"/>
  <c r="J17" i="14"/>
  <c r="K15" i="18" s="1"/>
  <c r="K17" i="14"/>
  <c r="L15" i="18" s="1"/>
  <c r="L17" i="14"/>
  <c r="M15" i="18" s="1"/>
  <c r="M17" i="14"/>
  <c r="N15" i="18" s="1"/>
  <c r="N17" i="14"/>
  <c r="O15" i="18" s="1"/>
  <c r="X17" i="14"/>
  <c r="Y12" i="18" s="1"/>
  <c r="A27" i="14"/>
  <c r="B19" i="18" s="1"/>
  <c r="B27" i="14"/>
  <c r="C19" i="18" s="1"/>
  <c r="C27" i="14"/>
  <c r="D19" i="18" s="1"/>
  <c r="D27" i="14"/>
  <c r="E19" i="18" s="1"/>
  <c r="E27" i="14"/>
  <c r="F19" i="18" s="1"/>
  <c r="F27" i="14"/>
  <c r="G19" i="18" s="1"/>
  <c r="G27" i="14"/>
  <c r="H19" i="18" s="1"/>
  <c r="H27" i="14"/>
  <c r="I19" i="18" s="1"/>
  <c r="I27" i="14"/>
  <c r="J19" i="18" s="1"/>
  <c r="J27" i="14"/>
  <c r="K19" i="18" s="1"/>
  <c r="K27" i="14"/>
  <c r="L19" i="18" s="1"/>
  <c r="L27" i="14"/>
  <c r="M19" i="18" s="1"/>
  <c r="M27" i="14"/>
  <c r="N19" i="18" s="1"/>
  <c r="N27" i="14"/>
  <c r="O19" i="18" s="1"/>
  <c r="X27" i="14"/>
  <c r="Y23" i="18" s="1"/>
  <c r="A34" i="14"/>
  <c r="B24" i="18" s="1"/>
  <c r="B34" i="14"/>
  <c r="C24" i="18" s="1"/>
  <c r="C34" i="14"/>
  <c r="D24" i="18" s="1"/>
  <c r="D34" i="14"/>
  <c r="E24" i="18" s="1"/>
  <c r="E34" i="14"/>
  <c r="F24" i="18" s="1"/>
  <c r="F34" i="14"/>
  <c r="G24" i="18" s="1"/>
  <c r="G34" i="14"/>
  <c r="H24" i="18" s="1"/>
  <c r="H34" i="14"/>
  <c r="I24" i="18" s="1"/>
  <c r="I34" i="14"/>
  <c r="J24" i="18" s="1"/>
  <c r="J34" i="14"/>
  <c r="K24" i="18" s="1"/>
  <c r="K34" i="14"/>
  <c r="L24" i="18" s="1"/>
  <c r="L34" i="14"/>
  <c r="M24" i="18" s="1"/>
  <c r="M34" i="14"/>
  <c r="N24" i="18" s="1"/>
  <c r="N34" i="14"/>
  <c r="O24" i="18" s="1"/>
  <c r="X34" i="14"/>
  <c r="Y36" i="18" s="1"/>
  <c r="A35" i="14"/>
  <c r="B25" i="18" s="1"/>
  <c r="B35" i="14"/>
  <c r="C25" i="18" s="1"/>
  <c r="C35" i="14"/>
  <c r="D25" i="18" s="1"/>
  <c r="D35" i="14"/>
  <c r="E25" i="18" s="1"/>
  <c r="E35" i="14"/>
  <c r="F25" i="18" s="1"/>
  <c r="F35" i="14"/>
  <c r="G25" i="18" s="1"/>
  <c r="G35" i="14"/>
  <c r="H25" i="18" s="1"/>
  <c r="H35" i="14"/>
  <c r="I25" i="18" s="1"/>
  <c r="I35" i="14"/>
  <c r="J25" i="18" s="1"/>
  <c r="J35" i="14"/>
  <c r="K25" i="18" s="1"/>
  <c r="K35" i="14"/>
  <c r="L25" i="18" s="1"/>
  <c r="L35" i="14"/>
  <c r="M25" i="18" s="1"/>
  <c r="M35" i="14"/>
  <c r="N25" i="18" s="1"/>
  <c r="N35" i="14"/>
  <c r="O25" i="18" s="1"/>
  <c r="X35" i="14"/>
  <c r="Y37" i="18" s="1"/>
  <c r="A57" i="14"/>
  <c r="B57"/>
  <c r="C57"/>
  <c r="D57"/>
  <c r="E57"/>
  <c r="F57"/>
  <c r="G57"/>
  <c r="H57"/>
  <c r="I57"/>
  <c r="J57"/>
  <c r="K57"/>
  <c r="L57"/>
  <c r="M57"/>
  <c r="N57"/>
  <c r="X57"/>
  <c r="A64"/>
  <c r="B64"/>
  <c r="C64"/>
  <c r="D64"/>
  <c r="E64"/>
  <c r="F64"/>
  <c r="G64"/>
  <c r="H64"/>
  <c r="I64"/>
  <c r="J64"/>
  <c r="K64"/>
  <c r="L64"/>
  <c r="M64"/>
  <c r="N64"/>
  <c r="X64"/>
  <c r="A71"/>
  <c r="B71"/>
  <c r="C71"/>
  <c r="D71"/>
  <c r="E71"/>
  <c r="F71"/>
  <c r="G71"/>
  <c r="H71"/>
  <c r="I71"/>
  <c r="J71"/>
  <c r="K71"/>
  <c r="L71"/>
  <c r="M71"/>
  <c r="N71"/>
  <c r="X71"/>
  <c r="A160"/>
  <c r="B160"/>
  <c r="C160"/>
  <c r="D160"/>
  <c r="E160"/>
  <c r="F160"/>
  <c r="G160"/>
  <c r="H160"/>
  <c r="I160"/>
  <c r="J160"/>
  <c r="K160"/>
  <c r="L160"/>
  <c r="M160"/>
  <c r="N160"/>
  <c r="X160"/>
  <c r="A198"/>
  <c r="B198"/>
  <c r="C198"/>
  <c r="D198"/>
  <c r="E198"/>
  <c r="F198"/>
  <c r="G198"/>
  <c r="H198"/>
  <c r="I198"/>
  <c r="J198"/>
  <c r="K198"/>
  <c r="L198"/>
  <c r="M198"/>
  <c r="N198"/>
  <c r="X198"/>
  <c r="A223"/>
  <c r="B223"/>
  <c r="C223"/>
  <c r="D223"/>
  <c r="E223"/>
  <c r="F223"/>
  <c r="G223"/>
  <c r="H223"/>
  <c r="I223"/>
  <c r="J223"/>
  <c r="K223"/>
  <c r="L223"/>
  <c r="M223"/>
  <c r="N223"/>
  <c r="X223"/>
  <c r="A227"/>
  <c r="B227"/>
  <c r="C227"/>
  <c r="D227"/>
  <c r="E227"/>
  <c r="F227"/>
  <c r="G227"/>
  <c r="H227"/>
  <c r="I227"/>
  <c r="J227"/>
  <c r="K227"/>
  <c r="L227"/>
  <c r="M227"/>
  <c r="N227"/>
  <c r="X227"/>
  <c r="A230"/>
  <c r="B230"/>
  <c r="C230"/>
  <c r="D230"/>
  <c r="E230"/>
  <c r="F230"/>
  <c r="G230"/>
  <c r="H230"/>
  <c r="I230"/>
  <c r="J230"/>
  <c r="K230"/>
  <c r="L230"/>
  <c r="M230"/>
  <c r="N230"/>
  <c r="X230"/>
  <c r="A235"/>
  <c r="B235"/>
  <c r="C235"/>
  <c r="D235"/>
  <c r="E235"/>
  <c r="F235"/>
  <c r="G235"/>
  <c r="H235"/>
  <c r="I235"/>
  <c r="J235"/>
  <c r="K235"/>
  <c r="L235"/>
  <c r="M235"/>
  <c r="N235"/>
  <c r="X235"/>
  <c r="A244"/>
  <c r="B244"/>
  <c r="C244"/>
  <c r="D244"/>
  <c r="E244"/>
  <c r="F244"/>
  <c r="G244"/>
  <c r="H244"/>
  <c r="I244"/>
  <c r="J244"/>
  <c r="K244"/>
  <c r="L244"/>
  <c r="M244"/>
  <c r="N244"/>
  <c r="X244"/>
  <c r="A250"/>
  <c r="B250"/>
  <c r="C250"/>
  <c r="D250"/>
  <c r="E250"/>
  <c r="F250"/>
  <c r="G250"/>
  <c r="H250"/>
  <c r="I250"/>
  <c r="J250"/>
  <c r="K250"/>
  <c r="L250"/>
  <c r="M250"/>
  <c r="N250"/>
  <c r="X250"/>
  <c r="A252"/>
  <c r="B252"/>
  <c r="C252"/>
  <c r="D252"/>
  <c r="E252"/>
  <c r="F252"/>
  <c r="G252"/>
  <c r="H252"/>
  <c r="I252"/>
  <c r="J252"/>
  <c r="K252"/>
  <c r="L252"/>
  <c r="M252"/>
  <c r="N252"/>
  <c r="X252"/>
  <c r="A255"/>
  <c r="B255"/>
  <c r="C255"/>
  <c r="D255"/>
  <c r="E255"/>
  <c r="F255"/>
  <c r="G255"/>
  <c r="H255"/>
  <c r="I255"/>
  <c r="J255"/>
  <c r="K255"/>
  <c r="L255"/>
  <c r="M255"/>
  <c r="N255"/>
  <c r="X255"/>
  <c r="A5"/>
  <c r="B7" i="18" s="1"/>
  <c r="B5" i="14"/>
  <c r="C7" i="18" s="1"/>
  <c r="C5" i="14"/>
  <c r="D7" i="18" s="1"/>
  <c r="D5" i="14"/>
  <c r="E7" i="18" s="1"/>
  <c r="E5" i="14"/>
  <c r="F7" i="18" s="1"/>
  <c r="F5" i="14"/>
  <c r="G7" i="18" s="1"/>
  <c r="G5" i="14"/>
  <c r="H7" i="18" s="1"/>
  <c r="H5" i="14"/>
  <c r="I7" i="18" s="1"/>
  <c r="I5" i="14"/>
  <c r="J7" i="18" s="1"/>
  <c r="J5" i="14"/>
  <c r="K7" i="18" s="1"/>
  <c r="K5" i="14"/>
  <c r="L7" i="18" s="1"/>
  <c r="L5" i="14"/>
  <c r="M7" i="18" s="1"/>
  <c r="M5" i="14"/>
  <c r="N7" i="18" s="1"/>
  <c r="N5" i="14"/>
  <c r="O7" i="18" s="1"/>
  <c r="X5" i="14"/>
  <c r="Y29" i="18" s="1"/>
  <c r="A7" i="14"/>
  <c r="B9" i="18" s="1"/>
  <c r="B7" i="14"/>
  <c r="C9" i="18" s="1"/>
  <c r="C7" i="14"/>
  <c r="D9" i="18" s="1"/>
  <c r="D7" i="14"/>
  <c r="E9" i="18" s="1"/>
  <c r="E7" i="14"/>
  <c r="F9" i="18" s="1"/>
  <c r="F7" i="14"/>
  <c r="G9" i="18" s="1"/>
  <c r="G7" i="14"/>
  <c r="H9" i="18" s="1"/>
  <c r="H7" i="14"/>
  <c r="I9" i="18" s="1"/>
  <c r="I7" i="14"/>
  <c r="J9" i="18" s="1"/>
  <c r="J7" i="14"/>
  <c r="K9" i="18" s="1"/>
  <c r="K7" i="14"/>
  <c r="L9" i="18" s="1"/>
  <c r="L7" i="14"/>
  <c r="M9" i="18" s="1"/>
  <c r="M7" i="14"/>
  <c r="N9" i="18" s="1"/>
  <c r="N7" i="14"/>
  <c r="O9" i="18" s="1"/>
  <c r="X7" i="14"/>
  <c r="Y27" i="18" s="1"/>
  <c r="A14" i="14"/>
  <c r="B12" i="18" s="1"/>
  <c r="B14" i="14"/>
  <c r="C12" i="18" s="1"/>
  <c r="C14" i="14"/>
  <c r="D12" i="18" s="1"/>
  <c r="D14" i="14"/>
  <c r="E12" i="18" s="1"/>
  <c r="E14" i="14"/>
  <c r="F12" i="18" s="1"/>
  <c r="F14" i="14"/>
  <c r="G12" i="18" s="1"/>
  <c r="G14" i="14"/>
  <c r="H12" i="18" s="1"/>
  <c r="H14" i="14"/>
  <c r="I12" i="18" s="1"/>
  <c r="I14" i="14"/>
  <c r="J12" i="18" s="1"/>
  <c r="J14" i="14"/>
  <c r="K12" i="18" s="1"/>
  <c r="K14" i="14"/>
  <c r="L12" i="18" s="1"/>
  <c r="L14" i="14"/>
  <c r="M12" i="18" s="1"/>
  <c r="M14" i="14"/>
  <c r="N12" i="18" s="1"/>
  <c r="N14" i="14"/>
  <c r="O12" i="18" s="1"/>
  <c r="X14" i="14"/>
  <c r="Y30" i="18" s="1"/>
  <c r="A31" i="14"/>
  <c r="B21" i="18" s="1"/>
  <c r="B31" i="14"/>
  <c r="C21" i="18" s="1"/>
  <c r="C31" i="14"/>
  <c r="D21" i="18" s="1"/>
  <c r="D31" i="14"/>
  <c r="E21" i="18" s="1"/>
  <c r="E31" i="14"/>
  <c r="F21" i="18" s="1"/>
  <c r="F31" i="14"/>
  <c r="G21" i="18" s="1"/>
  <c r="G31" i="14"/>
  <c r="H21" i="18" s="1"/>
  <c r="H31" i="14"/>
  <c r="I21" i="18" s="1"/>
  <c r="I31" i="14"/>
  <c r="J21" i="18" s="1"/>
  <c r="J31" i="14"/>
  <c r="K21" i="18" s="1"/>
  <c r="K31" i="14"/>
  <c r="L21" i="18" s="1"/>
  <c r="L31" i="14"/>
  <c r="M21" i="18" s="1"/>
  <c r="M31" i="14"/>
  <c r="N21" i="18" s="1"/>
  <c r="N31" i="14"/>
  <c r="O21" i="18" s="1"/>
  <c r="X31" i="14"/>
  <c r="Y18" i="18" s="1"/>
  <c r="A61" i="14"/>
  <c r="B61"/>
  <c r="C61"/>
  <c r="D61"/>
  <c r="E61"/>
  <c r="F61"/>
  <c r="G61"/>
  <c r="H61"/>
  <c r="I61"/>
  <c r="J61"/>
  <c r="K61"/>
  <c r="L61"/>
  <c r="M61"/>
  <c r="N61"/>
  <c r="X61"/>
  <c r="A66"/>
  <c r="B66"/>
  <c r="C66"/>
  <c r="D66"/>
  <c r="E66"/>
  <c r="F66"/>
  <c r="G66"/>
  <c r="H66"/>
  <c r="I66"/>
  <c r="J66"/>
  <c r="K66"/>
  <c r="L66"/>
  <c r="M66"/>
  <c r="N66"/>
  <c r="X66"/>
  <c r="A84"/>
  <c r="B84"/>
  <c r="C84"/>
  <c r="D84"/>
  <c r="E84"/>
  <c r="F84"/>
  <c r="G84"/>
  <c r="H84"/>
  <c r="I84"/>
  <c r="J84"/>
  <c r="K84"/>
  <c r="L84"/>
  <c r="M84"/>
  <c r="N84"/>
  <c r="X84"/>
  <c r="A88"/>
  <c r="B88"/>
  <c r="C88"/>
  <c r="D88"/>
  <c r="E88"/>
  <c r="F88"/>
  <c r="G88"/>
  <c r="H88"/>
  <c r="I88"/>
  <c r="J88"/>
  <c r="K88"/>
  <c r="L88"/>
  <c r="M88"/>
  <c r="N88"/>
  <c r="X88"/>
  <c r="A99"/>
  <c r="B99"/>
  <c r="C99"/>
  <c r="D99"/>
  <c r="E99"/>
  <c r="F99"/>
  <c r="G99"/>
  <c r="H99"/>
  <c r="I99"/>
  <c r="J99"/>
  <c r="K99"/>
  <c r="L99"/>
  <c r="M99"/>
  <c r="N99"/>
  <c r="X99"/>
  <c r="A105"/>
  <c r="B105"/>
  <c r="C105"/>
  <c r="D105"/>
  <c r="E105"/>
  <c r="F105"/>
  <c r="G105"/>
  <c r="H105"/>
  <c r="I105"/>
  <c r="J105"/>
  <c r="K105"/>
  <c r="L105"/>
  <c r="M105"/>
  <c r="N105"/>
  <c r="X105"/>
  <c r="A112"/>
  <c r="B112"/>
  <c r="C112"/>
  <c r="D112"/>
  <c r="E112"/>
  <c r="F112"/>
  <c r="G112"/>
  <c r="H112"/>
  <c r="I112"/>
  <c r="J112"/>
  <c r="K112"/>
  <c r="L112"/>
  <c r="M112"/>
  <c r="N112"/>
  <c r="X112"/>
  <c r="A131"/>
  <c r="B131"/>
  <c r="C131"/>
  <c r="D131"/>
  <c r="E131"/>
  <c r="F131"/>
  <c r="G131"/>
  <c r="H131"/>
  <c r="I131"/>
  <c r="J131"/>
  <c r="K131"/>
  <c r="L131"/>
  <c r="M131"/>
  <c r="N131"/>
  <c r="X131"/>
  <c r="A132"/>
  <c r="B132"/>
  <c r="C132"/>
  <c r="D132"/>
  <c r="E132"/>
  <c r="F132"/>
  <c r="G132"/>
  <c r="H132"/>
  <c r="I132"/>
  <c r="J132"/>
  <c r="K132"/>
  <c r="L132"/>
  <c r="M132"/>
  <c r="N132"/>
  <c r="X132"/>
  <c r="A151"/>
  <c r="B151"/>
  <c r="C151"/>
  <c r="D151"/>
  <c r="E151"/>
  <c r="F151"/>
  <c r="G151"/>
  <c r="H151"/>
  <c r="I151"/>
  <c r="J151"/>
  <c r="K151"/>
  <c r="L151"/>
  <c r="M151"/>
  <c r="N151"/>
  <c r="X151"/>
  <c r="A170"/>
  <c r="B170"/>
  <c r="C170"/>
  <c r="D170"/>
  <c r="E170"/>
  <c r="F170"/>
  <c r="G170"/>
  <c r="H170"/>
  <c r="I170"/>
  <c r="J170"/>
  <c r="K170"/>
  <c r="L170"/>
  <c r="M170"/>
  <c r="N170"/>
  <c r="X170"/>
  <c r="A191"/>
  <c r="B191"/>
  <c r="C191"/>
  <c r="D191"/>
  <c r="E191"/>
  <c r="F191"/>
  <c r="G191"/>
  <c r="H191"/>
  <c r="I191"/>
  <c r="J191"/>
  <c r="K191"/>
  <c r="L191"/>
  <c r="M191"/>
  <c r="N191"/>
  <c r="X191"/>
  <c r="A197"/>
  <c r="B197"/>
  <c r="C197"/>
  <c r="D197"/>
  <c r="E197"/>
  <c r="F197"/>
  <c r="G197"/>
  <c r="H197"/>
  <c r="I197"/>
  <c r="J197"/>
  <c r="K197"/>
  <c r="L197"/>
  <c r="M197"/>
  <c r="N197"/>
  <c r="X197"/>
  <c r="A205"/>
  <c r="B205"/>
  <c r="C205"/>
  <c r="D205"/>
  <c r="E205"/>
  <c r="F205"/>
  <c r="G205"/>
  <c r="H205"/>
  <c r="I205"/>
  <c r="J205"/>
  <c r="K205"/>
  <c r="L205"/>
  <c r="M205"/>
  <c r="N205"/>
  <c r="X205"/>
  <c r="A259"/>
  <c r="B259"/>
  <c r="C259"/>
  <c r="D259"/>
  <c r="E259"/>
  <c r="F259"/>
  <c r="G259"/>
  <c r="H259"/>
  <c r="I259"/>
  <c r="J259"/>
  <c r="K259"/>
  <c r="L259"/>
  <c r="M259"/>
  <c r="N259"/>
  <c r="X259"/>
  <c r="A262"/>
  <c r="B262"/>
  <c r="C262"/>
  <c r="D262"/>
  <c r="E262"/>
  <c r="F262"/>
  <c r="G262"/>
  <c r="H262"/>
  <c r="I262"/>
  <c r="J262"/>
  <c r="K262"/>
  <c r="L262"/>
  <c r="M262"/>
  <c r="N262"/>
  <c r="X262"/>
  <c r="M21" i="17"/>
  <c r="M22" s="1"/>
  <c r="M25" i="9"/>
  <c r="M26" s="1"/>
  <c r="L28" i="7"/>
  <c r="L29" s="1"/>
  <c r="M26" i="5"/>
  <c r="M23"/>
  <c r="M24" s="1"/>
  <c r="M22" i="12"/>
  <c r="M23" s="1"/>
  <c r="M23" i="4"/>
  <c r="M24" s="1"/>
  <c r="N23" i="8"/>
  <c r="N24" s="1"/>
  <c r="L25" i="9"/>
  <c r="L26" s="1"/>
  <c r="M23" i="10"/>
  <c r="M24" s="1"/>
  <c r="L21" i="17"/>
  <c r="L22" s="1"/>
  <c r="L25" i="13"/>
  <c r="L26" s="1"/>
  <c r="M23" i="1"/>
  <c r="M24" s="1"/>
  <c r="M21" i="3"/>
  <c r="M22" s="1"/>
  <c r="M19" i="11"/>
  <c r="M20" s="1"/>
  <c r="K25" i="13"/>
  <c r="K26" s="1"/>
  <c r="K21" i="17"/>
  <c r="K22" s="1"/>
  <c r="L23" i="1"/>
  <c r="L24" s="1"/>
  <c r="L19" i="11"/>
  <c r="L20" s="1"/>
  <c r="M23" i="8"/>
  <c r="M24" s="1"/>
  <c r="L23"/>
  <c r="L24" s="1"/>
  <c r="M27" i="6"/>
  <c r="M28" s="1"/>
  <c r="L21" i="3"/>
  <c r="L22" s="1"/>
  <c r="K23" i="8"/>
  <c r="K24" s="1"/>
  <c r="L23" i="4"/>
  <c r="L24" s="1"/>
  <c r="L23" i="10"/>
  <c r="L24" s="1"/>
  <c r="K19" i="11"/>
  <c r="K20" s="1"/>
  <c r="V13"/>
  <c r="U13"/>
  <c r="T13"/>
  <c r="P13"/>
  <c r="O13"/>
  <c r="Q13" s="1"/>
  <c r="L22" i="12"/>
  <c r="L23" s="1"/>
  <c r="L23" i="5"/>
  <c r="L24" s="1"/>
  <c r="K28" i="7"/>
  <c r="K29" s="1"/>
  <c r="K23" i="1"/>
  <c r="K24" s="1"/>
  <c r="J19" i="11"/>
  <c r="J20" s="1"/>
  <c r="K23" i="4"/>
  <c r="K24" s="1"/>
  <c r="J21" i="17"/>
  <c r="J22" s="1"/>
  <c r="J28" i="7"/>
  <c r="J29" s="1"/>
  <c r="L27" i="6"/>
  <c r="L28" s="1"/>
  <c r="K23" i="10"/>
  <c r="K24" s="1"/>
  <c r="K25" i="9"/>
  <c r="K26" s="1"/>
  <c r="J23" i="4"/>
  <c r="J24" s="1"/>
  <c r="K23" i="5"/>
  <c r="K24" s="1"/>
  <c r="J23" i="8"/>
  <c r="J24" s="1"/>
  <c r="J23" i="1"/>
  <c r="J24" s="1"/>
  <c r="K22" i="12"/>
  <c r="K23" s="1"/>
  <c r="J25" i="13"/>
  <c r="J26" s="1"/>
  <c r="I19" i="11"/>
  <c r="I20" s="1"/>
  <c r="I23" i="8"/>
  <c r="I24" s="1"/>
  <c r="K21" i="3"/>
  <c r="K22" s="1"/>
  <c r="I21" i="17"/>
  <c r="I22" s="1"/>
  <c r="J22" i="12"/>
  <c r="J23" s="1"/>
  <c r="H19" i="11"/>
  <c r="H20" s="1"/>
  <c r="I28" i="7"/>
  <c r="I29" s="1"/>
  <c r="I25" i="13"/>
  <c r="I26" s="1"/>
  <c r="K27" i="6"/>
  <c r="K28" s="1"/>
  <c r="J21" i="3"/>
  <c r="J22" s="1"/>
  <c r="J23" i="10"/>
  <c r="J24" s="1"/>
  <c r="J25" i="9"/>
  <c r="J26" s="1"/>
  <c r="J23" i="5"/>
  <c r="J24" s="1"/>
  <c r="V19" i="13"/>
  <c r="U19"/>
  <c r="T19"/>
  <c r="P19"/>
  <c r="O260" i="14"/>
  <c r="H23" i="8"/>
  <c r="H24" s="1"/>
  <c r="H21" i="17"/>
  <c r="H22" s="1"/>
  <c r="W13" i="11" l="1"/>
  <c r="R13"/>
  <c r="S13"/>
  <c r="Q19" i="13"/>
  <c r="W19"/>
  <c r="R19"/>
  <c r="S19"/>
  <c r="J27" i="6"/>
  <c r="J28" s="1"/>
  <c r="O3" i="7"/>
  <c r="P3"/>
  <c r="T3"/>
  <c r="U3"/>
  <c r="V3"/>
  <c r="O5"/>
  <c r="P5"/>
  <c r="T5"/>
  <c r="U5"/>
  <c r="V5"/>
  <c r="O6"/>
  <c r="O53" i="14" s="1"/>
  <c r="P6" i="7"/>
  <c r="P53" i="14" s="1"/>
  <c r="T6" i="7"/>
  <c r="T53" i="14" s="1"/>
  <c r="U6" i="7"/>
  <c r="U53" i="14" s="1"/>
  <c r="V6" i="7"/>
  <c r="V53" i="14" s="1"/>
  <c r="O9" i="7"/>
  <c r="P9"/>
  <c r="T9"/>
  <c r="U9"/>
  <c r="V9"/>
  <c r="O4"/>
  <c r="O16" i="14" s="1"/>
  <c r="P14" i="18" s="1"/>
  <c r="P4" i="7"/>
  <c r="P16" i="14" s="1"/>
  <c r="Q14" i="18" s="1"/>
  <c r="T4" i="7"/>
  <c r="U4"/>
  <c r="U16" i="14" s="1"/>
  <c r="V14" i="18" s="1"/>
  <c r="V4" i="7"/>
  <c r="O14"/>
  <c r="P14"/>
  <c r="T14"/>
  <c r="U14"/>
  <c r="V14"/>
  <c r="O18"/>
  <c r="P18"/>
  <c r="T18"/>
  <c r="U18"/>
  <c r="V18"/>
  <c r="O15"/>
  <c r="P15"/>
  <c r="T15"/>
  <c r="U15"/>
  <c r="V15"/>
  <c r="O7"/>
  <c r="P7"/>
  <c r="T7"/>
  <c r="U7"/>
  <c r="V7"/>
  <c r="O26"/>
  <c r="P26"/>
  <c r="T26"/>
  <c r="U26"/>
  <c r="V26"/>
  <c r="O16"/>
  <c r="P16"/>
  <c r="T16"/>
  <c r="U16"/>
  <c r="V16"/>
  <c r="O27"/>
  <c r="P27"/>
  <c r="T27"/>
  <c r="U27"/>
  <c r="V27"/>
  <c r="O8"/>
  <c r="O44" i="14" s="1"/>
  <c r="P8" i="7"/>
  <c r="P44" i="14" s="1"/>
  <c r="T8" i="7"/>
  <c r="T44" i="14" s="1"/>
  <c r="U8" i="7"/>
  <c r="U44" i="14" s="1"/>
  <c r="V8" i="7"/>
  <c r="V44" i="14" s="1"/>
  <c r="O17" i="7"/>
  <c r="P17"/>
  <c r="T17"/>
  <c r="U17"/>
  <c r="V17"/>
  <c r="O12"/>
  <c r="P12"/>
  <c r="T12"/>
  <c r="U12"/>
  <c r="V12"/>
  <c r="O11"/>
  <c r="P11"/>
  <c r="T11"/>
  <c r="U11"/>
  <c r="V11"/>
  <c r="O13"/>
  <c r="O106" i="14" s="1"/>
  <c r="P13" i="7"/>
  <c r="P106" i="14" s="1"/>
  <c r="T13" i="7"/>
  <c r="T106" i="14" s="1"/>
  <c r="U13" i="7"/>
  <c r="U106" i="14" s="1"/>
  <c r="V13" i="7"/>
  <c r="V106" i="14" s="1"/>
  <c r="O10" i="7"/>
  <c r="O83" i="14" s="1"/>
  <c r="P10" i="7"/>
  <c r="T10"/>
  <c r="T83" i="14" s="1"/>
  <c r="U10" i="7"/>
  <c r="U83" i="14" s="1"/>
  <c r="V10" i="7"/>
  <c r="V83" i="14" s="1"/>
  <c r="O23" i="7"/>
  <c r="P23"/>
  <c r="T23"/>
  <c r="U23"/>
  <c r="V23"/>
  <c r="O19"/>
  <c r="P19"/>
  <c r="T19"/>
  <c r="U19"/>
  <c r="V19"/>
  <c r="O20"/>
  <c r="P20"/>
  <c r="T20"/>
  <c r="U20"/>
  <c r="V20"/>
  <c r="O21"/>
  <c r="O208" i="14" s="1"/>
  <c r="P21" i="7"/>
  <c r="T21"/>
  <c r="T208" i="14" s="1"/>
  <c r="U21" i="7"/>
  <c r="U208" i="14" s="1"/>
  <c r="V21" i="7"/>
  <c r="V208" i="14" s="1"/>
  <c r="O22" i="7"/>
  <c r="P22"/>
  <c r="T22"/>
  <c r="U22"/>
  <c r="V22"/>
  <c r="O25"/>
  <c r="O251" i="14" s="1"/>
  <c r="P25" i="7"/>
  <c r="P251" i="14" s="1"/>
  <c r="T25" i="7"/>
  <c r="T251" i="14" s="1"/>
  <c r="U25" i="7"/>
  <c r="U251" i="14" s="1"/>
  <c r="V25" i="7"/>
  <c r="V251" i="14" s="1"/>
  <c r="O24" i="7"/>
  <c r="O254" i="14" s="1"/>
  <c r="P24" i="7"/>
  <c r="P254" i="14" s="1"/>
  <c r="T24" i="7"/>
  <c r="T254" i="14" s="1"/>
  <c r="U24" i="7"/>
  <c r="U254" i="14" s="1"/>
  <c r="V24" i="7"/>
  <c r="V254" i="14" s="1"/>
  <c r="H28" i="7"/>
  <c r="H29" s="1"/>
  <c r="H25" i="13"/>
  <c r="H26" s="1"/>
  <c r="I21" i="3"/>
  <c r="I22" s="1"/>
  <c r="I25" i="9"/>
  <c r="I26" s="1"/>
  <c r="I23" i="1"/>
  <c r="I24" s="1"/>
  <c r="I23" i="5"/>
  <c r="I24" s="1"/>
  <c r="I23" i="4"/>
  <c r="I24" s="1"/>
  <c r="I22" i="12"/>
  <c r="I23" s="1"/>
  <c r="H25" i="9"/>
  <c r="H26" s="1"/>
  <c r="I27" i="6"/>
  <c r="I28" s="1"/>
  <c r="H21" i="3"/>
  <c r="H22" s="1"/>
  <c r="G28" i="7"/>
  <c r="G29" s="1"/>
  <c r="G23" i="1"/>
  <c r="H23"/>
  <c r="H24" s="1"/>
  <c r="H23" i="4"/>
  <c r="H24" s="1"/>
  <c r="G25" i="13"/>
  <c r="G26" s="1"/>
  <c r="I23" i="10"/>
  <c r="I24" s="1"/>
  <c r="H22" i="12"/>
  <c r="H23" s="1"/>
  <c r="H27" i="6"/>
  <c r="H28" s="1"/>
  <c r="H23" i="10"/>
  <c r="H24" s="1"/>
  <c r="E23"/>
  <c r="E24" s="1"/>
  <c r="G22" i="12"/>
  <c r="G23" s="1"/>
  <c r="G21" i="17"/>
  <c r="G22" s="1"/>
  <c r="H23" i="5"/>
  <c r="H24" s="1"/>
  <c r="F22" i="12"/>
  <c r="F23" s="1"/>
  <c r="G21" i="3"/>
  <c r="G22" s="1"/>
  <c r="G23" i="10"/>
  <c r="G24" s="1"/>
  <c r="F28" i="7"/>
  <c r="F29" s="1"/>
  <c r="G25" i="9"/>
  <c r="G26" s="1"/>
  <c r="G27" i="6"/>
  <c r="G28" s="1"/>
  <c r="G23" i="8"/>
  <c r="G24" s="1"/>
  <c r="F21" i="17"/>
  <c r="F22" s="1"/>
  <c r="V13" i="4"/>
  <c r="V137" i="14" s="1"/>
  <c r="U13" i="4"/>
  <c r="U137" i="14" s="1"/>
  <c r="T13" i="4"/>
  <c r="T137" i="14" s="1"/>
  <c r="P13" i="4"/>
  <c r="P137" i="14" s="1"/>
  <c r="O13" i="4"/>
  <c r="O137" i="14" s="1"/>
  <c r="G23" i="4"/>
  <c r="G24" s="1"/>
  <c r="I22" i="11"/>
  <c r="H22"/>
  <c r="G22"/>
  <c r="F22"/>
  <c r="E22"/>
  <c r="D22"/>
  <c r="C22"/>
  <c r="G19"/>
  <c r="G20" s="1"/>
  <c r="F19"/>
  <c r="F20" s="1"/>
  <c r="E19"/>
  <c r="E20" s="1"/>
  <c r="D19"/>
  <c r="D20" s="1"/>
  <c r="C19"/>
  <c r="G24" i="1"/>
  <c r="G23" i="5"/>
  <c r="G24" s="1"/>
  <c r="F23" i="8"/>
  <c r="F23" i="10"/>
  <c r="F24" s="1"/>
  <c r="F25" i="9"/>
  <c r="F26" s="1"/>
  <c r="F23" i="4"/>
  <c r="F24" s="1"/>
  <c r="F27" i="6"/>
  <c r="F28" s="1"/>
  <c r="E21" i="17"/>
  <c r="E22" s="1"/>
  <c r="V13" i="1"/>
  <c r="U13"/>
  <c r="T13"/>
  <c r="P13"/>
  <c r="O13"/>
  <c r="V12"/>
  <c r="U12"/>
  <c r="T12"/>
  <c r="P12"/>
  <c r="O12"/>
  <c r="P19" i="5"/>
  <c r="E23"/>
  <c r="E24" s="1"/>
  <c r="D23"/>
  <c r="D24" s="1"/>
  <c r="K25" i="12"/>
  <c r="K28" i="9"/>
  <c r="K26" i="10"/>
  <c r="K31" i="7"/>
  <c r="J24" i="17"/>
  <c r="J26" i="5"/>
  <c r="D23" i="8"/>
  <c r="D24" s="1"/>
  <c r="D28" i="7"/>
  <c r="D29" s="1"/>
  <c r="D23" i="1"/>
  <c r="N26" i="5"/>
  <c r="L26"/>
  <c r="K26"/>
  <c r="I26"/>
  <c r="H26"/>
  <c r="G26"/>
  <c r="F26"/>
  <c r="E26"/>
  <c r="D26"/>
  <c r="C26"/>
  <c r="N28" i="7"/>
  <c r="M28"/>
  <c r="M29" s="1"/>
  <c r="E28"/>
  <c r="N31"/>
  <c r="M31"/>
  <c r="L31"/>
  <c r="J31"/>
  <c r="I31"/>
  <c r="H31"/>
  <c r="G31"/>
  <c r="F31"/>
  <c r="E31"/>
  <c r="D31"/>
  <c r="C31"/>
  <c r="C28"/>
  <c r="C29" s="1"/>
  <c r="F23" i="5"/>
  <c r="F24" s="1"/>
  <c r="C23"/>
  <c r="C24" s="1"/>
  <c r="V10"/>
  <c r="U10"/>
  <c r="U118" i="14" s="1"/>
  <c r="T10" i="5"/>
  <c r="P10"/>
  <c r="P118" i="14" s="1"/>
  <c r="O10" i="5"/>
  <c r="V11" i="17"/>
  <c r="U11"/>
  <c r="T11"/>
  <c r="P11"/>
  <c r="O11"/>
  <c r="V22" i="9"/>
  <c r="U22"/>
  <c r="T22"/>
  <c r="P22"/>
  <c r="O22"/>
  <c r="V24" i="6"/>
  <c r="U24"/>
  <c r="T24"/>
  <c r="P24"/>
  <c r="O24"/>
  <c r="V19" i="5"/>
  <c r="U19"/>
  <c r="T19"/>
  <c r="O19"/>
  <c r="V16" i="3"/>
  <c r="U16"/>
  <c r="T16"/>
  <c r="P16"/>
  <c r="O16"/>
  <c r="V14" i="13"/>
  <c r="U14"/>
  <c r="T14"/>
  <c r="P14"/>
  <c r="O233" i="14"/>
  <c r="D21" i="17"/>
  <c r="D22" s="1"/>
  <c r="C21"/>
  <c r="C22" s="1"/>
  <c r="C27" i="6"/>
  <c r="C28" s="1"/>
  <c r="D27"/>
  <c r="D28" s="1"/>
  <c r="E27"/>
  <c r="E28" s="1"/>
  <c r="E23" i="8"/>
  <c r="E24" s="1"/>
  <c r="C23"/>
  <c r="C24" s="1"/>
  <c r="C23" i="10"/>
  <c r="C24" s="1"/>
  <c r="D23"/>
  <c r="D24" s="1"/>
  <c r="D22" i="12"/>
  <c r="D23" s="1"/>
  <c r="C22"/>
  <c r="C25" i="9"/>
  <c r="C26" s="1"/>
  <c r="N29" i="7"/>
  <c r="N25" i="13"/>
  <c r="N26" s="1"/>
  <c r="N24" i="4"/>
  <c r="W1" i="18"/>
  <c r="F23" i="1"/>
  <c r="F24" s="1"/>
  <c r="S22" i="9"/>
  <c r="S19" i="5"/>
  <c r="E23" i="4"/>
  <c r="E24" s="1"/>
  <c r="F24" i="8"/>
  <c r="F25" i="13"/>
  <c r="F26" s="1"/>
  <c r="E25" i="9"/>
  <c r="E26" s="1"/>
  <c r="E22" i="12"/>
  <c r="E23" s="1"/>
  <c r="E23" i="1"/>
  <c r="E24" s="1"/>
  <c r="F21" i="3"/>
  <c r="F22" s="1"/>
  <c r="E29" i="7"/>
  <c r="E26" i="13"/>
  <c r="E21" i="3"/>
  <c r="E22" s="1"/>
  <c r="D25" i="9"/>
  <c r="D26" s="1"/>
  <c r="D25" i="13"/>
  <c r="D26" s="1"/>
  <c r="D23" i="4"/>
  <c r="D24" s="1"/>
  <c r="D21" i="3"/>
  <c r="D22" s="1"/>
  <c r="D24" i="1"/>
  <c r="C25" i="13"/>
  <c r="C26" s="1"/>
  <c r="C23" i="12"/>
  <c r="C23" i="4"/>
  <c r="C24" s="1"/>
  <c r="C21" i="3"/>
  <c r="C22" s="1"/>
  <c r="V11" i="1"/>
  <c r="U11"/>
  <c r="T11"/>
  <c r="P11"/>
  <c r="O11"/>
  <c r="C23"/>
  <c r="C24" s="1"/>
  <c r="V13" i="17"/>
  <c r="U13"/>
  <c r="T13"/>
  <c r="P13"/>
  <c r="O13"/>
  <c r="V8"/>
  <c r="U8"/>
  <c r="T8"/>
  <c r="P8"/>
  <c r="O8"/>
  <c r="V3"/>
  <c r="U3"/>
  <c r="T3"/>
  <c r="P3"/>
  <c r="O3"/>
  <c r="V5"/>
  <c r="U5"/>
  <c r="T5"/>
  <c r="P5"/>
  <c r="O5"/>
  <c r="V21" i="12"/>
  <c r="U21"/>
  <c r="T21"/>
  <c r="P21"/>
  <c r="O21"/>
  <c r="V15" i="9"/>
  <c r="U15"/>
  <c r="T15"/>
  <c r="P15"/>
  <c r="O15"/>
  <c r="V7" i="12"/>
  <c r="U7"/>
  <c r="T7"/>
  <c r="P7"/>
  <c r="O7"/>
  <c r="V18"/>
  <c r="U18"/>
  <c r="T18"/>
  <c r="P18"/>
  <c r="O18"/>
  <c r="V12" i="4"/>
  <c r="V125" i="14" s="1"/>
  <c r="U12" i="4"/>
  <c r="U125" i="14" s="1"/>
  <c r="T12" i="4"/>
  <c r="T125" i="14" s="1"/>
  <c r="P12" i="4"/>
  <c r="P125" i="14" s="1"/>
  <c r="O12" i="4"/>
  <c r="O125" i="14" s="1"/>
  <c r="V15" i="5"/>
  <c r="U15"/>
  <c r="T15"/>
  <c r="P15"/>
  <c r="P195" i="14" s="1"/>
  <c r="O15" i="5"/>
  <c r="V20" i="17"/>
  <c r="U20"/>
  <c r="T20"/>
  <c r="P20"/>
  <c r="O20"/>
  <c r="V8" i="6"/>
  <c r="U8"/>
  <c r="T8"/>
  <c r="P8"/>
  <c r="O8"/>
  <c r="V21"/>
  <c r="U21"/>
  <c r="T21"/>
  <c r="P21"/>
  <c r="O21"/>
  <c r="V3" i="13"/>
  <c r="U3"/>
  <c r="T3"/>
  <c r="P3"/>
  <c r="O3"/>
  <c r="V13" i="12"/>
  <c r="U13"/>
  <c r="T13"/>
  <c r="P13"/>
  <c r="O13"/>
  <c r="V21" i="1"/>
  <c r="U21"/>
  <c r="T21"/>
  <c r="P21"/>
  <c r="O21"/>
  <c r="V18" i="11"/>
  <c r="V245" i="14" s="1"/>
  <c r="U18" i="11"/>
  <c r="U245" i="14" s="1"/>
  <c r="T18" i="11"/>
  <c r="T245" i="14" s="1"/>
  <c r="P18" i="11"/>
  <c r="P245" i="14" s="1"/>
  <c r="O18" i="11"/>
  <c r="O245" i="14" s="1"/>
  <c r="V13" i="5"/>
  <c r="V175" i="14" s="1"/>
  <c r="U13" i="5"/>
  <c r="U175" i="14" s="1"/>
  <c r="T13" i="5"/>
  <c r="T175" i="14" s="1"/>
  <c r="P13" i="5"/>
  <c r="P175" i="14" s="1"/>
  <c r="O13" i="5"/>
  <c r="O175" i="14" s="1"/>
  <c r="V23" i="9"/>
  <c r="U23"/>
  <c r="U263" i="14" s="1"/>
  <c r="T23" i="9"/>
  <c r="P23"/>
  <c r="P263" i="14" s="1"/>
  <c r="O23" i="9"/>
  <c r="V15" i="11"/>
  <c r="U15"/>
  <c r="T15"/>
  <c r="P15"/>
  <c r="O15"/>
  <c r="V14" i="9"/>
  <c r="U14"/>
  <c r="U155" i="14" s="1"/>
  <c r="T14" i="9"/>
  <c r="P14"/>
  <c r="P155" i="14" s="1"/>
  <c r="O14" i="9"/>
  <c r="N26" i="1"/>
  <c r="M26"/>
  <c r="L26"/>
  <c r="K26"/>
  <c r="J26"/>
  <c r="I26"/>
  <c r="H26"/>
  <c r="G26"/>
  <c r="F26"/>
  <c r="E26"/>
  <c r="D26"/>
  <c r="C26"/>
  <c r="V5" i="5"/>
  <c r="V33" i="14" s="1"/>
  <c r="W23" i="18" s="1"/>
  <c r="U5" i="5"/>
  <c r="U33" i="14" s="1"/>
  <c r="V23" i="18" s="1"/>
  <c r="T5" i="5"/>
  <c r="T33" i="14" s="1"/>
  <c r="U23" i="18" s="1"/>
  <c r="P5" i="5"/>
  <c r="P33" i="14" s="1"/>
  <c r="Q23" i="18" s="1"/>
  <c r="O5" i="5"/>
  <c r="O33" i="14" s="1"/>
  <c r="P23" i="18" s="1"/>
  <c r="V14" i="17"/>
  <c r="U14"/>
  <c r="T14"/>
  <c r="P14"/>
  <c r="O14"/>
  <c r="V10" i="4"/>
  <c r="V109" i="14" s="1"/>
  <c r="U10" i="4"/>
  <c r="U109" i="14" s="1"/>
  <c r="T10" i="4"/>
  <c r="T109" i="14" s="1"/>
  <c r="P10" i="4"/>
  <c r="P109" i="14" s="1"/>
  <c r="O10" i="4"/>
  <c r="O109" i="14" s="1"/>
  <c r="V14" i="5"/>
  <c r="V121" i="14" s="1"/>
  <c r="U14" i="5"/>
  <c r="T14"/>
  <c r="T121" i="14" s="1"/>
  <c r="P14" i="5"/>
  <c r="O14"/>
  <c r="O121" i="14" s="1"/>
  <c r="V4" i="8"/>
  <c r="V18" i="14" s="1"/>
  <c r="W31" i="18" s="1"/>
  <c r="U4" i="8"/>
  <c r="U18" i="14" s="1"/>
  <c r="V31" i="18" s="1"/>
  <c r="T4" i="8"/>
  <c r="P4"/>
  <c r="P18" i="14" s="1"/>
  <c r="Q31" i="18" s="1"/>
  <c r="O4" i="8"/>
  <c r="O18" i="14" s="1"/>
  <c r="P31" i="18" s="1"/>
  <c r="V5" i="9"/>
  <c r="U5"/>
  <c r="T5"/>
  <c r="P5"/>
  <c r="O5"/>
  <c r="V7" i="11"/>
  <c r="V65" i="14" s="1"/>
  <c r="U7" i="11"/>
  <c r="U65" i="14" s="1"/>
  <c r="T7" i="11"/>
  <c r="T65" i="14" s="1"/>
  <c r="P7" i="11"/>
  <c r="P65" i="14" s="1"/>
  <c r="O7" i="11"/>
  <c r="O65" i="14" s="1"/>
  <c r="V17" i="10"/>
  <c r="V183" i="14" s="1"/>
  <c r="U17" i="10"/>
  <c r="U183" i="14" s="1"/>
  <c r="T17" i="10"/>
  <c r="T183" i="14" s="1"/>
  <c r="P17" i="10"/>
  <c r="P183" i="14" s="1"/>
  <c r="O17" i="10"/>
  <c r="V18" i="8"/>
  <c r="V159" i="14" s="1"/>
  <c r="U18" i="8"/>
  <c r="U159" i="14" s="1"/>
  <c r="T18" i="8"/>
  <c r="T159" i="14" s="1"/>
  <c r="P18" i="8"/>
  <c r="P159" i="14" s="1"/>
  <c r="O18" i="8"/>
  <c r="V9" i="3"/>
  <c r="U9"/>
  <c r="T9"/>
  <c r="P9"/>
  <c r="O9"/>
  <c r="V10" i="1"/>
  <c r="U10"/>
  <c r="T10"/>
  <c r="P10"/>
  <c r="O10"/>
  <c r="V14"/>
  <c r="U14"/>
  <c r="T14"/>
  <c r="P14"/>
  <c r="O14"/>
  <c r="V6"/>
  <c r="V31" i="14" s="1"/>
  <c r="W21" i="18" s="1"/>
  <c r="U6" i="1"/>
  <c r="U31" i="14" s="1"/>
  <c r="V21" i="18" s="1"/>
  <c r="T6" i="1"/>
  <c r="T31" i="14" s="1"/>
  <c r="U21" i="18" s="1"/>
  <c r="P6" i="1"/>
  <c r="P31" i="14" s="1"/>
  <c r="Q21" i="18" s="1"/>
  <c r="O6" i="1"/>
  <c r="O31" i="14" s="1"/>
  <c r="P21" i="18" s="1"/>
  <c r="V8" i="1"/>
  <c r="U8"/>
  <c r="T8"/>
  <c r="P8"/>
  <c r="O8"/>
  <c r="V9"/>
  <c r="V66" i="14" s="1"/>
  <c r="U9" i="1"/>
  <c r="U66" i="14" s="1"/>
  <c r="T9" i="1"/>
  <c r="T66" i="14" s="1"/>
  <c r="P9" i="1"/>
  <c r="P66" i="14" s="1"/>
  <c r="O9" i="1"/>
  <c r="O66" i="14" s="1"/>
  <c r="V19" i="1"/>
  <c r="V259" i="14" s="1"/>
  <c r="U19" i="1"/>
  <c r="U259" i="14" s="1"/>
  <c r="T19" i="1"/>
  <c r="P19"/>
  <c r="P259" i="14" s="1"/>
  <c r="O19" i="1"/>
  <c r="O259" i="14" s="1"/>
  <c r="V15" i="1"/>
  <c r="V112" i="14" s="1"/>
  <c r="U15" i="1"/>
  <c r="U112" i="14" s="1"/>
  <c r="T15" i="1"/>
  <c r="T112" i="14" s="1"/>
  <c r="P15" i="1"/>
  <c r="P112" i="14" s="1"/>
  <c r="O15" i="1"/>
  <c r="O112" i="14" s="1"/>
  <c r="V20" i="1"/>
  <c r="U20"/>
  <c r="T20"/>
  <c r="P20"/>
  <c r="O20"/>
  <c r="V22"/>
  <c r="V132" i="14" s="1"/>
  <c r="U22" i="1"/>
  <c r="T22"/>
  <c r="T132" i="14" s="1"/>
  <c r="P22" i="1"/>
  <c r="P132" i="14" s="1"/>
  <c r="O22" i="1"/>
  <c r="O132" i="14" s="1"/>
  <c r="V3" i="1"/>
  <c r="V5" i="14" s="1"/>
  <c r="W7" i="18" s="1"/>
  <c r="U3" i="1"/>
  <c r="U5" i="14" s="1"/>
  <c r="V7" i="18" s="1"/>
  <c r="T3" i="1"/>
  <c r="P3"/>
  <c r="P5" i="14" s="1"/>
  <c r="Q7" i="18" s="1"/>
  <c r="O3" i="1"/>
  <c r="O5" i="14" s="1"/>
  <c r="P7" i="18" s="1"/>
  <c r="V16" i="1"/>
  <c r="U16"/>
  <c r="T16"/>
  <c r="P16"/>
  <c r="O16"/>
  <c r="V5"/>
  <c r="U5"/>
  <c r="T5"/>
  <c r="P5"/>
  <c r="O5"/>
  <c r="V4"/>
  <c r="V7" i="14" s="1"/>
  <c r="W9" i="18" s="1"/>
  <c r="U4" i="1"/>
  <c r="U7" i="14" s="1"/>
  <c r="V9" i="18" s="1"/>
  <c r="T4" i="1"/>
  <c r="T7" i="14" s="1"/>
  <c r="U9" i="18" s="1"/>
  <c r="P4" i="1"/>
  <c r="P7" i="14" s="1"/>
  <c r="Q9" i="18" s="1"/>
  <c r="O4" i="1"/>
  <c r="O7" i="14" s="1"/>
  <c r="P9" i="18" s="1"/>
  <c r="V18" i="1"/>
  <c r="U18"/>
  <c r="T18"/>
  <c r="P18"/>
  <c r="O18"/>
  <c r="V17"/>
  <c r="V197" i="14" s="1"/>
  <c r="U17" i="1"/>
  <c r="U197" i="14" s="1"/>
  <c r="T17" i="1"/>
  <c r="T197" i="14" s="1"/>
  <c r="P17" i="1"/>
  <c r="P197" i="14" s="1"/>
  <c r="O17" i="1"/>
  <c r="O197" i="14" s="1"/>
  <c r="V7" i="1"/>
  <c r="V99" i="14" s="1"/>
  <c r="U7" i="1"/>
  <c r="U99" i="14" s="1"/>
  <c r="T7" i="1"/>
  <c r="P7"/>
  <c r="P99" i="14" s="1"/>
  <c r="O7" i="1"/>
  <c r="O99" i="14" s="1"/>
  <c r="J26" i="8"/>
  <c r="N22" i="11"/>
  <c r="M22"/>
  <c r="L22"/>
  <c r="K22"/>
  <c r="J22"/>
  <c r="V17"/>
  <c r="V240" i="14" s="1"/>
  <c r="U17" i="11"/>
  <c r="U240" i="14" s="1"/>
  <c r="T17" i="11"/>
  <c r="T240" i="14" s="1"/>
  <c r="P17" i="11"/>
  <c r="P240" i="14" s="1"/>
  <c r="O17" i="11"/>
  <c r="O240" i="14" s="1"/>
  <c r="V14" i="11"/>
  <c r="U14"/>
  <c r="T14"/>
  <c r="P14"/>
  <c r="O14"/>
  <c r="V16"/>
  <c r="V214" i="14" s="1"/>
  <c r="U16" i="11"/>
  <c r="U214" i="14" s="1"/>
  <c r="T16" i="11"/>
  <c r="T214" i="14" s="1"/>
  <c r="P16" i="11"/>
  <c r="P214" i="14" s="1"/>
  <c r="O16" i="11"/>
  <c r="O214" i="14" s="1"/>
  <c r="V12" i="11"/>
  <c r="V162" i="14" s="1"/>
  <c r="U12" i="11"/>
  <c r="U162" i="14" s="1"/>
  <c r="T12" i="11"/>
  <c r="T162" i="14" s="1"/>
  <c r="P12" i="11"/>
  <c r="P162" i="14" s="1"/>
  <c r="O12" i="11"/>
  <c r="O162" i="14" s="1"/>
  <c r="V10" i="11"/>
  <c r="V145" i="14" s="1"/>
  <c r="U10" i="11"/>
  <c r="U145" i="14" s="1"/>
  <c r="T10" i="11"/>
  <c r="T145" i="14" s="1"/>
  <c r="P10" i="11"/>
  <c r="P145" i="14" s="1"/>
  <c r="O10" i="11"/>
  <c r="O145" i="14" s="1"/>
  <c r="V11" i="11"/>
  <c r="V166" i="14" s="1"/>
  <c r="U11" i="11"/>
  <c r="U166" i="14" s="1"/>
  <c r="T11" i="11"/>
  <c r="T166" i="14" s="1"/>
  <c r="P11" i="11"/>
  <c r="P166" i="14" s="1"/>
  <c r="O11" i="11"/>
  <c r="O166" i="14" s="1"/>
  <c r="V9" i="11"/>
  <c r="V119" i="14" s="1"/>
  <c r="U9" i="11"/>
  <c r="U119" i="14" s="1"/>
  <c r="T9" i="11"/>
  <c r="T119" i="14" s="1"/>
  <c r="P9" i="11"/>
  <c r="P119" i="14" s="1"/>
  <c r="O9" i="11"/>
  <c r="V8"/>
  <c r="V78" i="14" s="1"/>
  <c r="U8" i="11"/>
  <c r="U78" i="14" s="1"/>
  <c r="T8" i="11"/>
  <c r="T78" i="14" s="1"/>
  <c r="P8" i="11"/>
  <c r="P78" i="14" s="1"/>
  <c r="O8" i="11"/>
  <c r="O78" i="14" s="1"/>
  <c r="V5" i="11"/>
  <c r="U5"/>
  <c r="T5"/>
  <c r="P5"/>
  <c r="O5"/>
  <c r="V4"/>
  <c r="V54" i="14" s="1"/>
  <c r="U4" i="11"/>
  <c r="U54" i="14" s="1"/>
  <c r="T4" i="11"/>
  <c r="T54" i="14" s="1"/>
  <c r="P4" i="11"/>
  <c r="P54" i="14" s="1"/>
  <c r="O4" i="11"/>
  <c r="V6"/>
  <c r="V58" i="14" s="1"/>
  <c r="U6" i="11"/>
  <c r="U58" i="14" s="1"/>
  <c r="T6" i="11"/>
  <c r="T58" i="14" s="1"/>
  <c r="P6" i="11"/>
  <c r="P58" i="14" s="1"/>
  <c r="O6" i="11"/>
  <c r="O58" i="14" s="1"/>
  <c r="V3" i="11"/>
  <c r="V41" i="14" s="1"/>
  <c r="U3" i="11"/>
  <c r="U41" i="14" s="1"/>
  <c r="T3" i="11"/>
  <c r="T41" i="14" s="1"/>
  <c r="P3" i="11"/>
  <c r="P41" i="14" s="1"/>
  <c r="O3" i="11"/>
  <c r="O41" i="14" s="1"/>
  <c r="V3" i="8"/>
  <c r="V9" i="14" s="1"/>
  <c r="W10" i="18" s="1"/>
  <c r="U3" i="8"/>
  <c r="U9" i="14" s="1"/>
  <c r="V10" i="18" s="1"/>
  <c r="T3" i="8"/>
  <c r="T9" i="14" s="1"/>
  <c r="U10" i="18" s="1"/>
  <c r="P3" i="8"/>
  <c r="P9" i="14" s="1"/>
  <c r="Q10" i="18" s="1"/>
  <c r="O3" i="8"/>
  <c r="O9" i="14" s="1"/>
  <c r="P10" i="18" s="1"/>
  <c r="V17" i="8"/>
  <c r="V139" i="14" s="1"/>
  <c r="U17" i="8"/>
  <c r="T17"/>
  <c r="T139" i="14" s="1"/>
  <c r="P17" i="8"/>
  <c r="P139" i="14" s="1"/>
  <c r="O17" i="8"/>
  <c r="O139" i="14" s="1"/>
  <c r="S18" i="1"/>
  <c r="Q21"/>
  <c r="W3" i="13"/>
  <c r="S13" i="12"/>
  <c r="Q18" i="11"/>
  <c r="S4" i="8"/>
  <c r="S18" i="14" s="1"/>
  <c r="T31" i="18" s="1"/>
  <c r="W5" i="5"/>
  <c r="W33" i="14" s="1"/>
  <c r="X23" i="18" s="1"/>
  <c r="W10" i="4"/>
  <c r="W109" i="14" s="1"/>
  <c r="Q4" i="8"/>
  <c r="S17" i="10"/>
  <c r="S183" i="14" s="1"/>
  <c r="W18" i="8"/>
  <c r="W159" i="14" s="1"/>
  <c r="S18" i="8"/>
  <c r="S159" i="14" s="1"/>
  <c r="W4" i="1"/>
  <c r="Q22"/>
  <c r="S15"/>
  <c r="Q6"/>
  <c r="W6"/>
  <c r="S8"/>
  <c r="S14"/>
  <c r="W10" i="11"/>
  <c r="W145" i="14" s="1"/>
  <c r="V11" i="3"/>
  <c r="U11"/>
  <c r="T11"/>
  <c r="P11"/>
  <c r="O11"/>
  <c r="V17" i="17"/>
  <c r="U17"/>
  <c r="T17"/>
  <c r="P17"/>
  <c r="O17"/>
  <c r="E4" i="18"/>
  <c r="F4" s="1"/>
  <c r="G4" s="1"/>
  <c r="H4" s="1"/>
  <c r="I4" s="1"/>
  <c r="J4" s="1"/>
  <c r="K4" s="1"/>
  <c r="L4" s="1"/>
  <c r="M4" s="1"/>
  <c r="N4" s="1"/>
  <c r="O4" s="1"/>
  <c r="V6" i="10"/>
  <c r="V69" i="14" s="1"/>
  <c r="U6" i="10"/>
  <c r="U69" i="14" s="1"/>
  <c r="T6" i="10"/>
  <c r="T69" i="14" s="1"/>
  <c r="P6" i="10"/>
  <c r="P69" i="14" s="1"/>
  <c r="O6" i="10"/>
  <c r="O69" i="14" s="1"/>
  <c r="N28" i="9"/>
  <c r="M28"/>
  <c r="L28"/>
  <c r="J28"/>
  <c r="I28"/>
  <c r="H28"/>
  <c r="G28"/>
  <c r="F28"/>
  <c r="E28"/>
  <c r="D28"/>
  <c r="C28"/>
  <c r="V9"/>
  <c r="U9"/>
  <c r="T9"/>
  <c r="P9"/>
  <c r="O9"/>
  <c r="V20"/>
  <c r="U20"/>
  <c r="U207" i="14" s="1"/>
  <c r="T20" i="9"/>
  <c r="P20"/>
  <c r="P207" i="14" s="1"/>
  <c r="O20" i="9"/>
  <c r="V12" i="17"/>
  <c r="U12"/>
  <c r="T12"/>
  <c r="P12"/>
  <c r="O12"/>
  <c r="O6"/>
  <c r="O70" i="14" s="1"/>
  <c r="P6" i="17"/>
  <c r="P70" i="14" s="1"/>
  <c r="T6" i="17"/>
  <c r="T70" i="14" s="1"/>
  <c r="U6" i="17"/>
  <c r="U70" i="14" s="1"/>
  <c r="V6" i="17"/>
  <c r="V70" i="14" s="1"/>
  <c r="V3" i="9"/>
  <c r="V4" i="14" s="1"/>
  <c r="W6" i="18" s="1"/>
  <c r="U3" i="9"/>
  <c r="T3"/>
  <c r="T4" i="14" s="1"/>
  <c r="U6" i="18" s="1"/>
  <c r="P3" i="9"/>
  <c r="O3"/>
  <c r="O4" i="14" s="1"/>
  <c r="P6" i="18" s="1"/>
  <c r="V10" i="9"/>
  <c r="V82" i="14" s="1"/>
  <c r="U10" i="9"/>
  <c r="U82" i="14" s="1"/>
  <c r="T10" i="9"/>
  <c r="T82" i="14" s="1"/>
  <c r="P10" i="9"/>
  <c r="P82" i="14" s="1"/>
  <c r="O10" i="9"/>
  <c r="O82" i="14" s="1"/>
  <c r="V11" i="8"/>
  <c r="V72" i="14" s="1"/>
  <c r="U11" i="8"/>
  <c r="U72" i="14" s="1"/>
  <c r="T11" i="8"/>
  <c r="P11"/>
  <c r="P72" i="14" s="1"/>
  <c r="O11" i="8"/>
  <c r="O72" i="14" s="1"/>
  <c r="V16" i="17"/>
  <c r="U16"/>
  <c r="T16"/>
  <c r="P16"/>
  <c r="O16"/>
  <c r="V11" i="5"/>
  <c r="U11"/>
  <c r="T11"/>
  <c r="P11"/>
  <c r="O11"/>
  <c r="V7"/>
  <c r="U7"/>
  <c r="U22" i="14" s="1"/>
  <c r="V35" i="18" s="1"/>
  <c r="T7" i="5"/>
  <c r="P7"/>
  <c r="P22" i="14" s="1"/>
  <c r="Q35" i="18" s="1"/>
  <c r="O7" i="5"/>
  <c r="V3" i="4"/>
  <c r="V19" i="14" s="1"/>
  <c r="W16" i="18" s="1"/>
  <c r="U3" i="4"/>
  <c r="U19" i="14" s="1"/>
  <c r="V16" i="18" s="1"/>
  <c r="T3" i="4"/>
  <c r="P3"/>
  <c r="P19" i="14" s="1"/>
  <c r="Q16" i="18" s="1"/>
  <c r="O3" i="4"/>
  <c r="O19" i="14" s="1"/>
  <c r="P16" i="18" s="1"/>
  <c r="P19" i="8"/>
  <c r="P165" i="14" s="1"/>
  <c r="O19" i="8"/>
  <c r="O165" i="14" s="1"/>
  <c r="P22" i="8"/>
  <c r="P212" i="14" s="1"/>
  <c r="O22" i="8"/>
  <c r="O212" i="14" s="1"/>
  <c r="P8" i="8"/>
  <c r="P51" i="14" s="1"/>
  <c r="O8" i="8"/>
  <c r="O51" i="14" s="1"/>
  <c r="P21" i="8"/>
  <c r="P188" i="14" s="1"/>
  <c r="O21" i="8"/>
  <c r="P13"/>
  <c r="P93" i="14" s="1"/>
  <c r="O13" i="8"/>
  <c r="P15"/>
  <c r="P102" i="14" s="1"/>
  <c r="O15" i="8"/>
  <c r="P5"/>
  <c r="P29" i="14" s="1"/>
  <c r="Q33" i="18" s="1"/>
  <c r="O5" i="8"/>
  <c r="O29" i="14" s="1"/>
  <c r="P33" i="18" s="1"/>
  <c r="P12" i="8"/>
  <c r="P90" i="14" s="1"/>
  <c r="O12" i="8"/>
  <c r="P6"/>
  <c r="P37" i="14" s="1"/>
  <c r="O6" i="8"/>
  <c r="O37" i="14" s="1"/>
  <c r="P9" i="8"/>
  <c r="P52" i="14" s="1"/>
  <c r="O9" i="8"/>
  <c r="O52" i="14" s="1"/>
  <c r="P16" i="8"/>
  <c r="P126" i="14" s="1"/>
  <c r="O16" i="8"/>
  <c r="O126" i="14" s="1"/>
  <c r="P10" i="8"/>
  <c r="P63" i="14" s="1"/>
  <c r="O10" i="8"/>
  <c r="O63" i="14" s="1"/>
  <c r="P20" i="8"/>
  <c r="P173" i="14" s="1"/>
  <c r="O20" i="8"/>
  <c r="O173" i="14" s="1"/>
  <c r="P14" i="8"/>
  <c r="P97" i="14" s="1"/>
  <c r="O14" i="8"/>
  <c r="O97" i="14" s="1"/>
  <c r="P25" i="6"/>
  <c r="P7"/>
  <c r="P3"/>
  <c r="P11"/>
  <c r="P22"/>
  <c r="P16"/>
  <c r="P6"/>
  <c r="P20"/>
  <c r="P247" i="14" s="1"/>
  <c r="P15" i="6"/>
  <c r="P26"/>
  <c r="P14"/>
  <c r="P18"/>
  <c r="P225" i="14" s="1"/>
  <c r="P10" i="6"/>
  <c r="P12"/>
  <c r="P19"/>
  <c r="P246" i="14" s="1"/>
  <c r="P23" i="6"/>
  <c r="P5"/>
  <c r="P32" i="14" s="1"/>
  <c r="Q22" i="18" s="1"/>
  <c r="P13" i="6"/>
  <c r="P4"/>
  <c r="P11" i="14" s="1"/>
  <c r="Q30" i="18" s="1"/>
  <c r="P9" i="6"/>
  <c r="O25"/>
  <c r="O7"/>
  <c r="O3"/>
  <c r="O11"/>
  <c r="O22"/>
  <c r="O16"/>
  <c r="O6"/>
  <c r="O20"/>
  <c r="O247" i="14" s="1"/>
  <c r="O15" i="6"/>
  <c r="O26"/>
  <c r="O14"/>
  <c r="O218" i="14" s="1"/>
  <c r="O18" i="6"/>
  <c r="O225" i="14" s="1"/>
  <c r="O10" i="6"/>
  <c r="O12"/>
  <c r="O19"/>
  <c r="O246" i="14" s="1"/>
  <c r="O23" i="6"/>
  <c r="O5"/>
  <c r="O32" i="14" s="1"/>
  <c r="P22" i="18" s="1"/>
  <c r="O13" i="6"/>
  <c r="O4"/>
  <c r="O9"/>
  <c r="O20" i="3"/>
  <c r="O12"/>
  <c r="O8"/>
  <c r="O19"/>
  <c r="O198" i="14" s="1"/>
  <c r="O3" i="3"/>
  <c r="O14"/>
  <c r="O252" i="14" s="1"/>
  <c r="O7" i="3"/>
  <c r="O10"/>
  <c r="O71" i="14" s="1"/>
  <c r="O5" i="3"/>
  <c r="O27" i="14" s="1"/>
  <c r="P19" i="18" s="1"/>
  <c r="O15" i="3"/>
  <c r="O18"/>
  <c r="O160" i="14" s="1"/>
  <c r="O13" i="3"/>
  <c r="O235" i="14" s="1"/>
  <c r="O6" i="3"/>
  <c r="O13" i="14" s="1"/>
  <c r="P28" i="18" s="1"/>
  <c r="O17" i="3"/>
  <c r="O255" i="14" s="1"/>
  <c r="P20" i="3"/>
  <c r="P12"/>
  <c r="P8"/>
  <c r="P19"/>
  <c r="P198" i="14" s="1"/>
  <c r="P3" i="3"/>
  <c r="P14"/>
  <c r="P252" i="14" s="1"/>
  <c r="P7" i="3"/>
  <c r="P10"/>
  <c r="P5"/>
  <c r="P27" i="14" s="1"/>
  <c r="Q19" i="18" s="1"/>
  <c r="P15" i="3"/>
  <c r="P18"/>
  <c r="P160" i="14" s="1"/>
  <c r="P13" i="3"/>
  <c r="P235" i="14" s="1"/>
  <c r="P6" i="3"/>
  <c r="P13" i="14" s="1"/>
  <c r="Q28" i="18" s="1"/>
  <c r="P17" i="3"/>
  <c r="P255" i="14" s="1"/>
  <c r="P22" i="13"/>
  <c r="P8"/>
  <c r="P9"/>
  <c r="P18"/>
  <c r="P258" i="14" s="1"/>
  <c r="P4" i="13"/>
  <c r="P17"/>
  <c r="P16"/>
  <c r="P10"/>
  <c r="P21"/>
  <c r="P12"/>
  <c r="P219" i="14" s="1"/>
  <c r="P23" i="13"/>
  <c r="P260" i="14" s="1"/>
  <c r="P20" i="13"/>
  <c r="P6"/>
  <c r="P20" i="14" s="1"/>
  <c r="Q17" i="18" s="1"/>
  <c r="P24" i="13"/>
  <c r="P11"/>
  <c r="P15"/>
  <c r="P256" i="14" s="1"/>
  <c r="P7" i="13"/>
  <c r="O146" i="14"/>
  <c r="O87"/>
  <c r="O91"/>
  <c r="O4" i="13"/>
  <c r="O6" i="14" s="1"/>
  <c r="P8" i="18" s="1"/>
  <c r="O17" i="13"/>
  <c r="O261" i="14" s="1"/>
  <c r="O257"/>
  <c r="O179"/>
  <c r="O141"/>
  <c r="O219"/>
  <c r="O153"/>
  <c r="O96"/>
  <c r="O20"/>
  <c r="P17" i="18" s="1"/>
  <c r="O178" i="14"/>
  <c r="O256"/>
  <c r="O46"/>
  <c r="V22" i="13"/>
  <c r="U22"/>
  <c r="T22"/>
  <c r="V8"/>
  <c r="U8"/>
  <c r="T8"/>
  <c r="V9"/>
  <c r="U9"/>
  <c r="T9"/>
  <c r="V18"/>
  <c r="V258" i="14" s="1"/>
  <c r="U18" i="13"/>
  <c r="U258" i="14" s="1"/>
  <c r="T18" i="13"/>
  <c r="T258" i="14" s="1"/>
  <c r="V4" i="13"/>
  <c r="U4"/>
  <c r="T4"/>
  <c r="V17"/>
  <c r="U17"/>
  <c r="T17"/>
  <c r="V16"/>
  <c r="U16"/>
  <c r="T16"/>
  <c r="V10"/>
  <c r="V179" i="14" s="1"/>
  <c r="U10" i="13"/>
  <c r="U179" i="14" s="1"/>
  <c r="T10" i="13"/>
  <c r="T179" i="14" s="1"/>
  <c r="V21" i="13"/>
  <c r="U21"/>
  <c r="T21"/>
  <c r="V12"/>
  <c r="V219" i="14" s="1"/>
  <c r="U12" i="13"/>
  <c r="U219" i="14" s="1"/>
  <c r="T12" i="13"/>
  <c r="T219" i="14" s="1"/>
  <c r="V23" i="13"/>
  <c r="U23"/>
  <c r="T23"/>
  <c r="T260" i="14" s="1"/>
  <c r="V20" i="13"/>
  <c r="U20"/>
  <c r="T20"/>
  <c r="V6"/>
  <c r="V20" i="14" s="1"/>
  <c r="W17" i="18" s="1"/>
  <c r="U6" i="13"/>
  <c r="U20" i="14" s="1"/>
  <c r="V17" i="18" s="1"/>
  <c r="T6" i="13"/>
  <c r="T20" i="14" s="1"/>
  <c r="U17" i="18" s="1"/>
  <c r="V24" i="13"/>
  <c r="U24"/>
  <c r="T24"/>
  <c r="V11"/>
  <c r="U11"/>
  <c r="T11"/>
  <c r="V15"/>
  <c r="V256" i="14" s="1"/>
  <c r="U15" i="13"/>
  <c r="U256" i="14" s="1"/>
  <c r="T15" i="13"/>
  <c r="T256" i="14" s="1"/>
  <c r="V7" i="13"/>
  <c r="U7"/>
  <c r="T7"/>
  <c r="V5"/>
  <c r="V8" i="14" s="1"/>
  <c r="W26" i="18" s="1"/>
  <c r="U5" i="13"/>
  <c r="U8" i="14" s="1"/>
  <c r="V26" i="18" s="1"/>
  <c r="T5" i="13"/>
  <c r="T8" i="14" s="1"/>
  <c r="U26" i="18" s="1"/>
  <c r="V13" i="13"/>
  <c r="V229" i="14" s="1"/>
  <c r="U13" i="13"/>
  <c r="U229" i="14" s="1"/>
  <c r="T13" i="13"/>
  <c r="V22" i="8"/>
  <c r="V212" i="14" s="1"/>
  <c r="V8" i="8"/>
  <c r="V51" i="14" s="1"/>
  <c r="V21" i="8"/>
  <c r="V188" i="14" s="1"/>
  <c r="V13" i="8"/>
  <c r="V93" i="14" s="1"/>
  <c r="V15" i="8"/>
  <c r="V102" i="14" s="1"/>
  <c r="V5" i="8"/>
  <c r="V29" i="14" s="1"/>
  <c r="W33" i="18" s="1"/>
  <c r="V12" i="8"/>
  <c r="V90" i="14" s="1"/>
  <c r="V6" i="8"/>
  <c r="V37" i="14" s="1"/>
  <c r="V9" i="8"/>
  <c r="V52" i="14" s="1"/>
  <c r="V16" i="8"/>
  <c r="V126" i="14" s="1"/>
  <c r="V10" i="8"/>
  <c r="V63" i="14" s="1"/>
  <c r="V20" i="8"/>
  <c r="V173" i="14" s="1"/>
  <c r="V14" i="8"/>
  <c r="V97" i="14" s="1"/>
  <c r="V7" i="8"/>
  <c r="V39" i="14" s="1"/>
  <c r="U19" i="8"/>
  <c r="U165" i="14" s="1"/>
  <c r="U22" i="8"/>
  <c r="U212" i="14" s="1"/>
  <c r="U8" i="8"/>
  <c r="U51" i="14" s="1"/>
  <c r="U21" i="8"/>
  <c r="U188" i="14" s="1"/>
  <c r="U13" i="8"/>
  <c r="U93" i="14" s="1"/>
  <c r="U15" i="8"/>
  <c r="U102" i="14" s="1"/>
  <c r="U5" i="8"/>
  <c r="U29" i="14" s="1"/>
  <c r="V33" i="18" s="1"/>
  <c r="U12" i="8"/>
  <c r="U90" i="14" s="1"/>
  <c r="U6" i="8"/>
  <c r="U37" i="14" s="1"/>
  <c r="U9" i="8"/>
  <c r="U52" i="14" s="1"/>
  <c r="U16" i="8"/>
  <c r="U126" i="14" s="1"/>
  <c r="U10" i="8"/>
  <c r="U63" i="14" s="1"/>
  <c r="U20" i="8"/>
  <c r="U173" i="14" s="1"/>
  <c r="U14" i="8"/>
  <c r="U97" i="14" s="1"/>
  <c r="U7" i="8"/>
  <c r="U39" i="14" s="1"/>
  <c r="T19" i="8"/>
  <c r="T165" i="14" s="1"/>
  <c r="T22" i="8"/>
  <c r="T212" i="14" s="1"/>
  <c r="T8" i="8"/>
  <c r="T51" i="14" s="1"/>
  <c r="T21" i="8"/>
  <c r="T13"/>
  <c r="T93" i="14" s="1"/>
  <c r="T15" i="8"/>
  <c r="T5"/>
  <c r="T29" i="14" s="1"/>
  <c r="U33" i="18" s="1"/>
  <c r="T12" i="8"/>
  <c r="T90" i="14" s="1"/>
  <c r="T6" i="8"/>
  <c r="T37" i="14" s="1"/>
  <c r="T9" i="8"/>
  <c r="T52" i="14" s="1"/>
  <c r="T16" i="8"/>
  <c r="T126" i="14" s="1"/>
  <c r="T10" i="8"/>
  <c r="T63" i="14" s="1"/>
  <c r="T20" i="8"/>
  <c r="T173" i="14" s="1"/>
  <c r="T14" i="8"/>
  <c r="T97" i="14" s="1"/>
  <c r="T7" i="8"/>
  <c r="T39" i="14" s="1"/>
  <c r="V20" i="3"/>
  <c r="V12"/>
  <c r="V8"/>
  <c r="V19"/>
  <c r="V198" i="14" s="1"/>
  <c r="V3" i="3"/>
  <c r="V14"/>
  <c r="V252" i="14" s="1"/>
  <c r="V7" i="3"/>
  <c r="V10"/>
  <c r="V71" i="14" s="1"/>
  <c r="V5" i="3"/>
  <c r="V27" i="14" s="1"/>
  <c r="W19" i="18" s="1"/>
  <c r="V15" i="3"/>
  <c r="V18"/>
  <c r="V160" i="14" s="1"/>
  <c r="V13" i="3"/>
  <c r="V235" i="14" s="1"/>
  <c r="V6" i="3"/>
  <c r="V13" i="14" s="1"/>
  <c r="W28" i="18" s="1"/>
  <c r="V4" i="3"/>
  <c r="V17" i="14" s="1"/>
  <c r="W15" i="18" s="1"/>
  <c r="U20" i="3"/>
  <c r="U12"/>
  <c r="U8"/>
  <c r="U19"/>
  <c r="U198" i="14" s="1"/>
  <c r="U3" i="3"/>
  <c r="U14"/>
  <c r="U252" i="14" s="1"/>
  <c r="U7" i="3"/>
  <c r="U10"/>
  <c r="U71" i="14" s="1"/>
  <c r="U5" i="3"/>
  <c r="U27" i="14" s="1"/>
  <c r="V19" i="18" s="1"/>
  <c r="U15" i="3"/>
  <c r="U18"/>
  <c r="U160" i="14" s="1"/>
  <c r="U13" i="3"/>
  <c r="U235" i="14" s="1"/>
  <c r="U6" i="3"/>
  <c r="U13" i="14" s="1"/>
  <c r="V28" i="18" s="1"/>
  <c r="U4" i="3"/>
  <c r="U17" i="14" s="1"/>
  <c r="V15" i="18" s="1"/>
  <c r="T20" i="3"/>
  <c r="T12"/>
  <c r="T8"/>
  <c r="T19"/>
  <c r="T198" i="14" s="1"/>
  <c r="T3" i="3"/>
  <c r="T14"/>
  <c r="T252" i="14" s="1"/>
  <c r="T7" i="3"/>
  <c r="T10"/>
  <c r="T71" i="14" s="1"/>
  <c r="T5" i="3"/>
  <c r="T27" i="14" s="1"/>
  <c r="U19" i="18" s="1"/>
  <c r="T15" i="3"/>
  <c r="T18"/>
  <c r="T160" i="14" s="1"/>
  <c r="T13" i="3"/>
  <c r="T235" i="14" s="1"/>
  <c r="T6" i="3"/>
  <c r="T13" i="14" s="1"/>
  <c r="U28" i="18" s="1"/>
  <c r="T4" i="3"/>
  <c r="T17" i="14" s="1"/>
  <c r="U15" i="18" s="1"/>
  <c r="V17" i="3"/>
  <c r="V255" i="14" s="1"/>
  <c r="U17" i="3"/>
  <c r="U255" i="14" s="1"/>
  <c r="T17" i="3"/>
  <c r="T255" i="14" s="1"/>
  <c r="U25" i="6"/>
  <c r="U7"/>
  <c r="U3"/>
  <c r="U11"/>
  <c r="U22"/>
  <c r="U16"/>
  <c r="U6"/>
  <c r="U20"/>
  <c r="U247" i="14" s="1"/>
  <c r="U15" i="6"/>
  <c r="U26"/>
  <c r="U14"/>
  <c r="U218" i="14" s="1"/>
  <c r="U18" i="6"/>
  <c r="U225" i="14" s="1"/>
  <c r="U10" i="6"/>
  <c r="U12"/>
  <c r="U19"/>
  <c r="U246" i="14" s="1"/>
  <c r="U23" i="6"/>
  <c r="U5"/>
  <c r="U32" i="14" s="1"/>
  <c r="V22" i="18" s="1"/>
  <c r="U13" i="6"/>
  <c r="U4"/>
  <c r="U9"/>
  <c r="U17"/>
  <c r="U226" i="14" s="1"/>
  <c r="V25" i="6"/>
  <c r="V7"/>
  <c r="V3"/>
  <c r="V11"/>
  <c r="V22"/>
  <c r="V16"/>
  <c r="V6"/>
  <c r="V20"/>
  <c r="V247" i="14" s="1"/>
  <c r="V15" i="6"/>
  <c r="V26"/>
  <c r="V14"/>
  <c r="V218" i="14" s="1"/>
  <c r="V18" i="6"/>
  <c r="V225" i="14" s="1"/>
  <c r="V10" i="6"/>
  <c r="V12"/>
  <c r="V19"/>
  <c r="V246" i="14" s="1"/>
  <c r="V23" i="6"/>
  <c r="V5"/>
  <c r="V32" i="14" s="1"/>
  <c r="W22" i="18" s="1"/>
  <c r="V13" i="6"/>
  <c r="V77" i="14" s="1"/>
  <c r="V4" i="6"/>
  <c r="V11" i="14" s="1"/>
  <c r="W30" i="18" s="1"/>
  <c r="V9" i="6"/>
  <c r="V56" i="14" s="1"/>
  <c r="V17" i="6"/>
  <c r="V226" i="14" s="1"/>
  <c r="T25" i="6"/>
  <c r="T7"/>
  <c r="T3"/>
  <c r="T11"/>
  <c r="T22"/>
  <c r="T16"/>
  <c r="T6"/>
  <c r="T20"/>
  <c r="T247" i="14" s="1"/>
  <c r="T15" i="6"/>
  <c r="T26"/>
  <c r="T14"/>
  <c r="T18"/>
  <c r="T225" i="14" s="1"/>
  <c r="T10" i="6"/>
  <c r="T12"/>
  <c r="T19"/>
  <c r="T23"/>
  <c r="T5"/>
  <c r="T13"/>
  <c r="T4"/>
  <c r="T9"/>
  <c r="T17"/>
  <c r="T226" i="14" s="1"/>
  <c r="O17" i="6"/>
  <c r="O226" i="14" s="1"/>
  <c r="P17" i="6"/>
  <c r="P226" i="14" s="1"/>
  <c r="O229"/>
  <c r="P13" i="13"/>
  <c r="P229" i="14" s="1"/>
  <c r="P5" i="13"/>
  <c r="P8" i="14" s="1"/>
  <c r="Q26" i="18" s="1"/>
  <c r="O4" i="3"/>
  <c r="O17" i="14" s="1"/>
  <c r="P15" i="18" s="1"/>
  <c r="P4" i="3"/>
  <c r="P17" i="14" s="1"/>
  <c r="Q15" i="18" s="1"/>
  <c r="O7" i="8"/>
  <c r="O39" i="14" s="1"/>
  <c r="P7" i="8"/>
  <c r="P39" i="14" s="1"/>
  <c r="V15" i="17"/>
  <c r="U15"/>
  <c r="T15"/>
  <c r="P15"/>
  <c r="O15"/>
  <c r="V18"/>
  <c r="V203" i="14" s="1"/>
  <c r="U18" i="17"/>
  <c r="U203" i="14" s="1"/>
  <c r="T18" i="17"/>
  <c r="P18"/>
  <c r="P203" i="14" s="1"/>
  <c r="O18" i="17"/>
  <c r="O203" i="14" s="1"/>
  <c r="W11" i="5"/>
  <c r="S17" i="17"/>
  <c r="S11" i="8"/>
  <c r="S72" i="14" s="1"/>
  <c r="W3" i="9"/>
  <c r="Q11" i="8"/>
  <c r="Q16" i="17"/>
  <c r="W18"/>
  <c r="V5" i="12"/>
  <c r="U5"/>
  <c r="T5"/>
  <c r="P5"/>
  <c r="O5"/>
  <c r="V16" i="10"/>
  <c r="U16"/>
  <c r="T16"/>
  <c r="P16"/>
  <c r="P181" i="14" s="1"/>
  <c r="O16" i="10"/>
  <c r="V9" i="5"/>
  <c r="V95" i="14" s="1"/>
  <c r="U9" i="5"/>
  <c r="U95" i="14" s="1"/>
  <c r="T9" i="5"/>
  <c r="T95" i="14" s="1"/>
  <c r="P9" i="5"/>
  <c r="P95" i="14" s="1"/>
  <c r="O9" i="5"/>
  <c r="O95" i="14" s="1"/>
  <c r="V3" i="5"/>
  <c r="V43" i="14" s="1"/>
  <c r="U3" i="5"/>
  <c r="T3"/>
  <c r="T43" i="14" s="1"/>
  <c r="P3" i="5"/>
  <c r="O3"/>
  <c r="O7" i="4"/>
  <c r="O85" i="14" s="1"/>
  <c r="P7" i="4"/>
  <c r="P85" i="14" s="1"/>
  <c r="O18" i="4"/>
  <c r="P18"/>
  <c r="P186" i="14" s="1"/>
  <c r="O22" i="4"/>
  <c r="O221" i="14" s="1"/>
  <c r="P22" i="4"/>
  <c r="P221" i="14" s="1"/>
  <c r="O20" i="4"/>
  <c r="P20"/>
  <c r="P202" i="14" s="1"/>
  <c r="O19" i="4"/>
  <c r="O192" i="14" s="1"/>
  <c r="P19" i="4"/>
  <c r="P192" i="14" s="1"/>
  <c r="V14" i="4"/>
  <c r="V138" i="14" s="1"/>
  <c r="U14" i="4"/>
  <c r="U138" i="14" s="1"/>
  <c r="T14" i="4"/>
  <c r="T138" i="14" s="1"/>
  <c r="V21" i="4"/>
  <c r="V210" i="14" s="1"/>
  <c r="U21" i="4"/>
  <c r="U210" i="14" s="1"/>
  <c r="T21" i="4"/>
  <c r="T210" i="14" s="1"/>
  <c r="V7" i="4"/>
  <c r="V85" i="14" s="1"/>
  <c r="U7" i="4"/>
  <c r="U85" i="14" s="1"/>
  <c r="T7" i="4"/>
  <c r="T85" i="14" s="1"/>
  <c r="V5" i="4"/>
  <c r="V49" i="14" s="1"/>
  <c r="U5" i="4"/>
  <c r="U49" i="14" s="1"/>
  <c r="T5" i="4"/>
  <c r="T49" i="14" s="1"/>
  <c r="V15" i="4"/>
  <c r="V140" i="14" s="1"/>
  <c r="U15" i="4"/>
  <c r="U140" i="14" s="1"/>
  <c r="T15" i="4"/>
  <c r="T140" i="14" s="1"/>
  <c r="V17" i="4"/>
  <c r="V172" i="14" s="1"/>
  <c r="U17" i="4"/>
  <c r="U172" i="14" s="1"/>
  <c r="T17" i="4"/>
  <c r="T172" i="14" s="1"/>
  <c r="V11" i="4"/>
  <c r="V266" i="14" s="1"/>
  <c r="U11" i="4"/>
  <c r="U266" i="14" s="1"/>
  <c r="T11" i="4"/>
  <c r="V9"/>
  <c r="V92" i="14" s="1"/>
  <c r="U9" i="4"/>
  <c r="U92" i="14" s="1"/>
  <c r="T9" i="4"/>
  <c r="T92" i="14" s="1"/>
  <c r="V16" i="4"/>
  <c r="V152" i="14" s="1"/>
  <c r="U16" i="4"/>
  <c r="U152" i="14" s="1"/>
  <c r="T16" i="4"/>
  <c r="T152" i="14" s="1"/>
  <c r="V8" i="4"/>
  <c r="V89" i="14" s="1"/>
  <c r="U8" i="4"/>
  <c r="U89" i="14" s="1"/>
  <c r="T8" i="4"/>
  <c r="T89" i="14" s="1"/>
  <c r="V18" i="4"/>
  <c r="V186" i="14" s="1"/>
  <c r="U18" i="4"/>
  <c r="U186" i="14" s="1"/>
  <c r="T18" i="4"/>
  <c r="V22"/>
  <c r="V221" i="14" s="1"/>
  <c r="U22" i="4"/>
  <c r="U221" i="14" s="1"/>
  <c r="T22" i="4"/>
  <c r="T221" i="14" s="1"/>
  <c r="V20" i="4"/>
  <c r="V202" i="14" s="1"/>
  <c r="U20" i="4"/>
  <c r="U202" i="14" s="1"/>
  <c r="T20" i="4"/>
  <c r="T202" i="14" s="1"/>
  <c r="V19" i="4"/>
  <c r="V192" i="14" s="1"/>
  <c r="U19" i="4"/>
  <c r="U192" i="14" s="1"/>
  <c r="T19" i="4"/>
  <c r="T192" i="14" s="1"/>
  <c r="V4" i="4"/>
  <c r="V30" i="14" s="1"/>
  <c r="W20" i="18" s="1"/>
  <c r="U4" i="4"/>
  <c r="U30" i="14" s="1"/>
  <c r="V20" i="18" s="1"/>
  <c r="T4" i="4"/>
  <c r="V6"/>
  <c r="V76" i="14" s="1"/>
  <c r="U6" i="4"/>
  <c r="U76" i="14" s="1"/>
  <c r="T6" i="4"/>
  <c r="T76" i="14" s="1"/>
  <c r="O6" i="4"/>
  <c r="O76" i="14" s="1"/>
  <c r="P6" i="4"/>
  <c r="P76" i="14" s="1"/>
  <c r="S9" i="5"/>
  <c r="S95" i="14" s="1"/>
  <c r="Q4" i="6"/>
  <c r="S4"/>
  <c r="V8" i="10"/>
  <c r="V113" i="14" s="1"/>
  <c r="U8" i="10"/>
  <c r="U113" i="14" s="1"/>
  <c r="T8" i="10"/>
  <c r="P8"/>
  <c r="P113" i="14" s="1"/>
  <c r="O8" i="10"/>
  <c r="V13"/>
  <c r="U13"/>
  <c r="U123" i="14" s="1"/>
  <c r="T13" i="10"/>
  <c r="P13"/>
  <c r="P123" i="14" s="1"/>
  <c r="O13" i="10"/>
  <c r="V11" i="9"/>
  <c r="U11"/>
  <c r="T11"/>
  <c r="P11"/>
  <c r="O11"/>
  <c r="V7" i="17"/>
  <c r="U7"/>
  <c r="T7"/>
  <c r="P7"/>
  <c r="O7"/>
  <c r="V20" i="5"/>
  <c r="V213" i="14" s="1"/>
  <c r="U20" i="5"/>
  <c r="U213" i="14" s="1"/>
  <c r="T20" i="5"/>
  <c r="T213" i="14" s="1"/>
  <c r="P20" i="5"/>
  <c r="P213" i="14" s="1"/>
  <c r="O20" i="5"/>
  <c r="P15" i="4"/>
  <c r="P140" i="14" s="1"/>
  <c r="O15" i="4"/>
  <c r="O140" i="14" s="1"/>
  <c r="Q22" i="6"/>
  <c r="Q18" i="3"/>
  <c r="W6" i="13"/>
  <c r="W20" i="14" s="1"/>
  <c r="X17" i="18" s="1"/>
  <c r="Q20" i="3"/>
  <c r="S15" i="8"/>
  <c r="S102" i="14" s="1"/>
  <c r="S21" i="8"/>
  <c r="S188" i="14" s="1"/>
  <c r="W12" i="8"/>
  <c r="W90" i="14" s="1"/>
  <c r="S12" i="8"/>
  <c r="S90" i="14" s="1"/>
  <c r="W18" i="3"/>
  <c r="S18"/>
  <c r="W20"/>
  <c r="S20"/>
  <c r="S13" i="8"/>
  <c r="S93" i="14" s="1"/>
  <c r="S22" i="6"/>
  <c r="Q6" i="4"/>
  <c r="Q76" i="14" s="1"/>
  <c r="V21" i="10"/>
  <c r="V217" i="14" s="1"/>
  <c r="U21" i="10"/>
  <c r="U217" i="14" s="1"/>
  <c r="T21" i="10"/>
  <c r="T217" i="14" s="1"/>
  <c r="P21" i="10"/>
  <c r="P217" i="14" s="1"/>
  <c r="O21" i="10"/>
  <c r="O217" i="14" s="1"/>
  <c r="O17" i="4"/>
  <c r="O172" i="14" s="1"/>
  <c r="P17" i="4"/>
  <c r="P172" i="14" s="1"/>
  <c r="O11" i="4"/>
  <c r="O266" i="14" s="1"/>
  <c r="P11" i="4"/>
  <c r="P266" i="14" s="1"/>
  <c r="O9" i="4"/>
  <c r="O92" i="14" s="1"/>
  <c r="P9" i="4"/>
  <c r="P92" i="14" s="1"/>
  <c r="P22" i="10"/>
  <c r="P228" i="14" s="1"/>
  <c r="O22" i="10"/>
  <c r="P9"/>
  <c r="O9"/>
  <c r="P11"/>
  <c r="O11"/>
  <c r="O164" i="14" s="1"/>
  <c r="P20" i="10"/>
  <c r="O20"/>
  <c r="P19"/>
  <c r="P216" i="14" s="1"/>
  <c r="O19" i="10"/>
  <c r="O216" i="14" s="1"/>
  <c r="P12" i="10"/>
  <c r="O12"/>
  <c r="P10"/>
  <c r="P157" i="14" s="1"/>
  <c r="O10" i="10"/>
  <c r="O157" i="14" s="1"/>
  <c r="P5" i="10"/>
  <c r="P59" i="14" s="1"/>
  <c r="O5" i="10"/>
  <c r="O59" i="14" s="1"/>
  <c r="P15" i="10"/>
  <c r="P161" i="14" s="1"/>
  <c r="O15" i="10"/>
  <c r="O161" i="14" s="1"/>
  <c r="P14" i="10"/>
  <c r="O14"/>
  <c r="O182" i="14" s="1"/>
  <c r="P18" i="10"/>
  <c r="P190" i="14" s="1"/>
  <c r="O18" i="10"/>
  <c r="O190" i="14" s="1"/>
  <c r="P7" i="10"/>
  <c r="P104" i="14" s="1"/>
  <c r="O7" i="10"/>
  <c r="O104" i="14" s="1"/>
  <c r="P4" i="10"/>
  <c r="P55" i="14" s="1"/>
  <c r="O4" i="10"/>
  <c r="O55" i="14" s="1"/>
  <c r="P3" i="10"/>
  <c r="O3"/>
  <c r="O21" i="14" s="1"/>
  <c r="P34" i="18" s="1"/>
  <c r="N25" i="12"/>
  <c r="M25"/>
  <c r="L25"/>
  <c r="J25"/>
  <c r="I25"/>
  <c r="H25"/>
  <c r="G25"/>
  <c r="F25"/>
  <c r="E25"/>
  <c r="D25"/>
  <c r="C25"/>
  <c r="Q22" i="13"/>
  <c r="W22"/>
  <c r="W21" i="10"/>
  <c r="W217" i="14" s="1"/>
  <c r="N24" i="3"/>
  <c r="M24"/>
  <c r="L24"/>
  <c r="K24"/>
  <c r="J24"/>
  <c r="I24"/>
  <c r="H24"/>
  <c r="G24"/>
  <c r="F24"/>
  <c r="N26" i="8"/>
  <c r="M26"/>
  <c r="L26"/>
  <c r="K26"/>
  <c r="I26"/>
  <c r="H26"/>
  <c r="G26"/>
  <c r="F26"/>
  <c r="E26"/>
  <c r="V4" i="17"/>
  <c r="V45" i="14" s="1"/>
  <c r="U4" i="17"/>
  <c r="U45" i="14" s="1"/>
  <c r="T4" i="17"/>
  <c r="P4"/>
  <c r="P45" i="14" s="1"/>
  <c r="O4" i="17"/>
  <c r="N26" i="4"/>
  <c r="M26"/>
  <c r="L26"/>
  <c r="K26"/>
  <c r="J26"/>
  <c r="I26"/>
  <c r="H26"/>
  <c r="G26"/>
  <c r="F26"/>
  <c r="E26"/>
  <c r="N28" i="13"/>
  <c r="M28"/>
  <c r="L28"/>
  <c r="K28"/>
  <c r="J28"/>
  <c r="I28"/>
  <c r="G28"/>
  <c r="H28"/>
  <c r="F28"/>
  <c r="E28"/>
  <c r="N24" i="17"/>
  <c r="M24"/>
  <c r="L24"/>
  <c r="K24"/>
  <c r="I24"/>
  <c r="H24"/>
  <c r="G24"/>
  <c r="F24"/>
  <c r="E24"/>
  <c r="D24"/>
  <c r="C24"/>
  <c r="V20" i="10"/>
  <c r="U20"/>
  <c r="T20"/>
  <c r="N26"/>
  <c r="M26"/>
  <c r="L26"/>
  <c r="J26"/>
  <c r="I26"/>
  <c r="H26"/>
  <c r="G26"/>
  <c r="F26"/>
  <c r="E26"/>
  <c r="N30" i="6"/>
  <c r="M30"/>
  <c r="L30"/>
  <c r="K30"/>
  <c r="J30"/>
  <c r="H30"/>
  <c r="G30"/>
  <c r="I30"/>
  <c r="F30"/>
  <c r="E24" i="3"/>
  <c r="D24"/>
  <c r="C24"/>
  <c r="E30" i="6"/>
  <c r="D30"/>
  <c r="C30"/>
  <c r="D26" i="4"/>
  <c r="C26"/>
  <c r="D28" i="13"/>
  <c r="C28"/>
  <c r="D26" i="10"/>
  <c r="C26"/>
  <c r="D26" i="8"/>
  <c r="C26"/>
  <c r="V19" i="9"/>
  <c r="U19"/>
  <c r="T19"/>
  <c r="P19"/>
  <c r="O19"/>
  <c r="Q4" i="17"/>
  <c r="Q20" i="10"/>
  <c r="V12" i="9"/>
  <c r="V115" i="14" s="1"/>
  <c r="U12" i="9"/>
  <c r="T12"/>
  <c r="T115" i="14" s="1"/>
  <c r="P12" i="9"/>
  <c r="O12"/>
  <c r="T18" i="10"/>
  <c r="T190" i="14" s="1"/>
  <c r="U18" i="10"/>
  <c r="U190" i="14" s="1"/>
  <c r="V18" i="10"/>
  <c r="V190" i="14" s="1"/>
  <c r="O9" i="17"/>
  <c r="O136" i="14" s="1"/>
  <c r="O19" i="17"/>
  <c r="O253" i="14" s="1"/>
  <c r="O10" i="17"/>
  <c r="O150" i="14" s="1"/>
  <c r="P8" i="4"/>
  <c r="P89" i="14" s="1"/>
  <c r="O8" i="4"/>
  <c r="O89" i="14" s="1"/>
  <c r="P16" i="4"/>
  <c r="P152" i="14" s="1"/>
  <c r="O16" i="4"/>
  <c r="O152" i="14" s="1"/>
  <c r="P21" i="4"/>
  <c r="P210" i="14" s="1"/>
  <c r="O21" i="4"/>
  <c r="O210" i="14" s="1"/>
  <c r="P14" i="4"/>
  <c r="P138" i="14" s="1"/>
  <c r="O14" i="4"/>
  <c r="O138" i="14" s="1"/>
  <c r="P5" i="4"/>
  <c r="P49" i="14" s="1"/>
  <c r="O5" i="4"/>
  <c r="O49" i="14" s="1"/>
  <c r="P4" i="4"/>
  <c r="P30" i="14" s="1"/>
  <c r="Q20" i="18" s="1"/>
  <c r="O4" i="4"/>
  <c r="O30" i="14" s="1"/>
  <c r="P20" i="18" s="1"/>
  <c r="V17" i="12"/>
  <c r="U17"/>
  <c r="T17"/>
  <c r="P17"/>
  <c r="O17"/>
  <c r="V6"/>
  <c r="U6"/>
  <c r="T6"/>
  <c r="P6"/>
  <c r="O6"/>
  <c r="V19" i="8"/>
  <c r="V165" i="14" s="1"/>
  <c r="V14" i="12"/>
  <c r="U14"/>
  <c r="T14"/>
  <c r="P14"/>
  <c r="O14"/>
  <c r="V9" i="10"/>
  <c r="V147" i="14" s="1"/>
  <c r="U9" i="10"/>
  <c r="T9"/>
  <c r="T147" i="14" s="1"/>
  <c r="V10" i="10"/>
  <c r="U10"/>
  <c r="U157" i="14" s="1"/>
  <c r="T10" i="10"/>
  <c r="V22"/>
  <c r="V228" i="14" s="1"/>
  <c r="U22" i="10"/>
  <c r="U228" i="14" s="1"/>
  <c r="T22" i="10"/>
  <c r="T228" i="14" s="1"/>
  <c r="V19" i="10"/>
  <c r="V216" i="14" s="1"/>
  <c r="U19" i="10"/>
  <c r="U216" i="14" s="1"/>
  <c r="T19" i="10"/>
  <c r="T216" i="14" s="1"/>
  <c r="V11" i="10"/>
  <c r="V164" i="14" s="1"/>
  <c r="U11" i="10"/>
  <c r="T11"/>
  <c r="T164" i="14" s="1"/>
  <c r="V3" i="10"/>
  <c r="V21" i="14" s="1"/>
  <c r="W34" i="18" s="1"/>
  <c r="U3" i="10"/>
  <c r="U21" i="14" s="1"/>
  <c r="V34" i="18" s="1"/>
  <c r="T3" i="10"/>
  <c r="T21" i="14" s="1"/>
  <c r="U34" i="18" s="1"/>
  <c r="V5" i="10"/>
  <c r="V59" i="14" s="1"/>
  <c r="U5" i="10"/>
  <c r="U59" i="14" s="1"/>
  <c r="T5" i="10"/>
  <c r="T59" i="14" s="1"/>
  <c r="V15" i="10"/>
  <c r="U15"/>
  <c r="U161" i="14" s="1"/>
  <c r="T15" i="10"/>
  <c r="V12"/>
  <c r="V177" i="14" s="1"/>
  <c r="U12" i="10"/>
  <c r="T12"/>
  <c r="T177" i="14" s="1"/>
  <c r="V7" i="10"/>
  <c r="V104" i="14" s="1"/>
  <c r="U7" i="10"/>
  <c r="U104" i="14" s="1"/>
  <c r="T7" i="10"/>
  <c r="T104" i="14" s="1"/>
  <c r="V4" i="10"/>
  <c r="V55" i="14" s="1"/>
  <c r="U4" i="10"/>
  <c r="U55" i="14" s="1"/>
  <c r="T4" i="10"/>
  <c r="T55" i="14" s="1"/>
  <c r="V14" i="10"/>
  <c r="V182" i="14" s="1"/>
  <c r="U14" i="10"/>
  <c r="U182" i="14" s="1"/>
  <c r="T14" i="10"/>
  <c r="T182" i="14" s="1"/>
  <c r="V4" i="9"/>
  <c r="U4"/>
  <c r="U25" i="14" s="1"/>
  <c r="V36" i="18" s="1"/>
  <c r="T4" i="9"/>
  <c r="P4"/>
  <c r="P25" i="14" s="1"/>
  <c r="Q36" i="18" s="1"/>
  <c r="O4" i="9"/>
  <c r="V21"/>
  <c r="V209" i="14" s="1"/>
  <c r="U21" i="9"/>
  <c r="U209" i="14" s="1"/>
  <c r="T21" i="9"/>
  <c r="T209" i="14" s="1"/>
  <c r="P21" i="9"/>
  <c r="P209" i="14" s="1"/>
  <c r="O21" i="9"/>
  <c r="O209" i="14" s="1"/>
  <c r="V7" i="9"/>
  <c r="U7"/>
  <c r="U60" i="14" s="1"/>
  <c r="T7" i="9"/>
  <c r="P7"/>
  <c r="P60" i="14" s="1"/>
  <c r="O7" i="9"/>
  <c r="V18"/>
  <c r="U18"/>
  <c r="T18"/>
  <c r="V8"/>
  <c r="V133" i="14" s="1"/>
  <c r="U8" i="9"/>
  <c r="U133" i="14" s="1"/>
  <c r="T8" i="9"/>
  <c r="V16"/>
  <c r="V176" i="14" s="1"/>
  <c r="U16" i="9"/>
  <c r="U176" i="14" s="1"/>
  <c r="T16" i="9"/>
  <c r="T176" i="14" s="1"/>
  <c r="V13" i="9"/>
  <c r="U13"/>
  <c r="U117" i="14" s="1"/>
  <c r="T13" i="9"/>
  <c r="V24"/>
  <c r="V116" i="14" s="1"/>
  <c r="U24" i="9"/>
  <c r="T24"/>
  <c r="T116" i="14" s="1"/>
  <c r="V17" i="9"/>
  <c r="V180" i="14" s="1"/>
  <c r="U17" i="9"/>
  <c r="U180" i="14" s="1"/>
  <c r="T17" i="9"/>
  <c r="V6"/>
  <c r="V26" i="14" s="1"/>
  <c r="W37" i="18" s="1"/>
  <c r="U6" i="9"/>
  <c r="T6"/>
  <c r="T26" i="14" s="1"/>
  <c r="U37" i="18" s="1"/>
  <c r="V12" i="12"/>
  <c r="V206" i="14" s="1"/>
  <c r="U12" i="12"/>
  <c r="T12"/>
  <c r="T206" i="14" s="1"/>
  <c r="V11" i="12"/>
  <c r="U11"/>
  <c r="T11"/>
  <c r="V20"/>
  <c r="U20"/>
  <c r="T20"/>
  <c r="V3"/>
  <c r="U3"/>
  <c r="T3"/>
  <c r="V10"/>
  <c r="V94" i="14" s="1"/>
  <c r="U10" i="12"/>
  <c r="U94" i="14" s="1"/>
  <c r="T10" i="12"/>
  <c r="T94" i="14" s="1"/>
  <c r="V4" i="12"/>
  <c r="V68" i="14" s="1"/>
  <c r="U4" i="12"/>
  <c r="U68" i="14" s="1"/>
  <c r="T4" i="12"/>
  <c r="T68" i="14" s="1"/>
  <c r="V15" i="12"/>
  <c r="V241" i="14" s="1"/>
  <c r="U15" i="12"/>
  <c r="U241" i="14" s="1"/>
  <c r="T15" i="12"/>
  <c r="T241" i="14" s="1"/>
  <c r="V19" i="12"/>
  <c r="V265" i="14" s="1"/>
  <c r="U19" i="12"/>
  <c r="U265" i="14" s="1"/>
  <c r="T19" i="12"/>
  <c r="T265" i="14" s="1"/>
  <c r="V9" i="12"/>
  <c r="V114" i="14" s="1"/>
  <c r="U9" i="12"/>
  <c r="U114" i="14" s="1"/>
  <c r="T9" i="12"/>
  <c r="T114" i="14" s="1"/>
  <c r="V16" i="12"/>
  <c r="V237" i="14" s="1"/>
  <c r="U16" i="12"/>
  <c r="U237" i="14" s="1"/>
  <c r="T16" i="12"/>
  <c r="T237" i="14" s="1"/>
  <c r="V8" i="12"/>
  <c r="V158" i="14" s="1"/>
  <c r="U8" i="12"/>
  <c r="U158" i="14" s="1"/>
  <c r="T8" i="12"/>
  <c r="T158" i="14" s="1"/>
  <c r="V4" i="5"/>
  <c r="V15" i="14" s="1"/>
  <c r="W13" i="18" s="1"/>
  <c r="U4" i="5"/>
  <c r="U15" i="14" s="1"/>
  <c r="V13" i="18" s="1"/>
  <c r="T4" i="5"/>
  <c r="T15" i="14" s="1"/>
  <c r="U13" i="18" s="1"/>
  <c r="V6" i="5"/>
  <c r="U6"/>
  <c r="U67" i="14" s="1"/>
  <c r="T6" i="5"/>
  <c r="V21"/>
  <c r="V231" i="14" s="1"/>
  <c r="U21" i="5"/>
  <c r="U231" i="14" s="1"/>
  <c r="T21" i="5"/>
  <c r="T231" i="14" s="1"/>
  <c r="V17" i="5"/>
  <c r="U17"/>
  <c r="U184" i="14" s="1"/>
  <c r="T17" i="5"/>
  <c r="V12"/>
  <c r="V111" i="14" s="1"/>
  <c r="U12" i="5"/>
  <c r="T12"/>
  <c r="V22"/>
  <c r="V239" i="14" s="1"/>
  <c r="U22" i="5"/>
  <c r="U239" i="14" s="1"/>
  <c r="T22" i="5"/>
  <c r="T239" i="14" s="1"/>
  <c r="V8" i="5"/>
  <c r="V47" i="14" s="1"/>
  <c r="U8" i="5"/>
  <c r="T8"/>
  <c r="T47" i="14" s="1"/>
  <c r="V18" i="5"/>
  <c r="V204" i="14" s="1"/>
  <c r="U18" i="5"/>
  <c r="U204" i="14" s="1"/>
  <c r="T18" i="5"/>
  <c r="T204" i="14" s="1"/>
  <c r="V16" i="5"/>
  <c r="V134" i="14" s="1"/>
  <c r="U16" i="5"/>
  <c r="U134" i="14" s="1"/>
  <c r="T16" i="5"/>
  <c r="P12" i="12"/>
  <c r="P206" i="14" s="1"/>
  <c r="O12" i="12"/>
  <c r="P11"/>
  <c r="O11"/>
  <c r="P3"/>
  <c r="O3"/>
  <c r="P10"/>
  <c r="P94" i="14" s="1"/>
  <c r="O10" i="12"/>
  <c r="O94" i="14" s="1"/>
  <c r="P20" i="12"/>
  <c r="P135" i="14" s="1"/>
  <c r="O20" i="12"/>
  <c r="O135" i="14" s="1"/>
  <c r="P15" i="12"/>
  <c r="P241" i="14" s="1"/>
  <c r="O15" i="12"/>
  <c r="P4"/>
  <c r="P68" i="14" s="1"/>
  <c r="O4" i="12"/>
  <c r="O68" i="14" s="1"/>
  <c r="P19" i="12"/>
  <c r="P265" i="14" s="1"/>
  <c r="O19" i="12"/>
  <c r="O265" i="14" s="1"/>
  <c r="P16" i="12"/>
  <c r="P237" i="14" s="1"/>
  <c r="O16" i="12"/>
  <c r="O237" i="14" s="1"/>
  <c r="P9" i="12"/>
  <c r="P114" i="14" s="1"/>
  <c r="O9" i="12"/>
  <c r="O114" i="14" s="1"/>
  <c r="P8" i="12"/>
  <c r="P158" i="14" s="1"/>
  <c r="O8" i="12"/>
  <c r="O158" i="14" s="1"/>
  <c r="P8" i="9"/>
  <c r="P133" i="14" s="1"/>
  <c r="O8" i="9"/>
  <c r="O133" i="14" s="1"/>
  <c r="P18" i="9"/>
  <c r="O18"/>
  <c r="P16"/>
  <c r="P176" i="14" s="1"/>
  <c r="O16" i="9"/>
  <c r="O176" i="14" s="1"/>
  <c r="P24" i="9"/>
  <c r="O24"/>
  <c r="O116" i="14" s="1"/>
  <c r="P17" i="9"/>
  <c r="O17"/>
  <c r="O180" i="14" s="1"/>
  <c r="P13" i="9"/>
  <c r="P117" i="14" s="1"/>
  <c r="O13" i="9"/>
  <c r="O117" i="14" s="1"/>
  <c r="P6" i="9"/>
  <c r="O6"/>
  <c r="O26" i="14" s="1"/>
  <c r="P37" i="18" s="1"/>
  <c r="P4" i="5"/>
  <c r="P15" i="14" s="1"/>
  <c r="Q13" i="18" s="1"/>
  <c r="O4" i="5"/>
  <c r="O15" i="14" s="1"/>
  <c r="P13" i="18" s="1"/>
  <c r="P6" i="5"/>
  <c r="O6"/>
  <c r="Q6" s="1"/>
  <c r="P17"/>
  <c r="O17"/>
  <c r="P12"/>
  <c r="O12"/>
  <c r="P22"/>
  <c r="P239" i="14" s="1"/>
  <c r="O22" i="5"/>
  <c r="O239" i="14" s="1"/>
  <c r="P8" i="5"/>
  <c r="O8"/>
  <c r="O47" i="14" s="1"/>
  <c r="P18" i="5"/>
  <c r="P204" i="14" s="1"/>
  <c r="O18" i="5"/>
  <c r="O204" i="14" s="1"/>
  <c r="P16" i="5"/>
  <c r="P134" i="14" s="1"/>
  <c r="O16" i="5"/>
  <c r="P21"/>
  <c r="P231" i="14" s="1"/>
  <c r="O21" i="5"/>
  <c r="T23" i="1"/>
  <c r="Q16" i="13"/>
  <c r="W16"/>
  <c r="U23" i="8"/>
  <c r="S16" i="13"/>
  <c r="Q15" i="3"/>
  <c r="Q6"/>
  <c r="S7"/>
  <c r="Q8"/>
  <c r="Q5"/>
  <c r="Q17"/>
  <c r="Q3"/>
  <c r="Q7"/>
  <c r="W17" i="12"/>
  <c r="Q4" i="4"/>
  <c r="Q19"/>
  <c r="S9"/>
  <c r="S92" i="14" s="1"/>
  <c r="Q16" i="4"/>
  <c r="Q152" i="14" s="1"/>
  <c r="Q5" i="4"/>
  <c r="V19" i="17"/>
  <c r="V253" i="14" s="1"/>
  <c r="T19" i="17"/>
  <c r="T253" i="14" s="1"/>
  <c r="U19" i="17"/>
  <c r="U253" i="14" s="1"/>
  <c r="P19" i="17"/>
  <c r="P253" i="14" s="1"/>
  <c r="U9" i="17"/>
  <c r="U136" i="14" s="1"/>
  <c r="P9" i="17"/>
  <c r="V9"/>
  <c r="V136" i="14" s="1"/>
  <c r="T9" i="17"/>
  <c r="T136" i="14" s="1"/>
  <c r="U10" i="17"/>
  <c r="U150" i="14" s="1"/>
  <c r="P10" i="17"/>
  <c r="P150" i="14" s="1"/>
  <c r="V10" i="17"/>
  <c r="V150" i="14" s="1"/>
  <c r="T10" i="17"/>
  <c r="T150" i="14" s="1"/>
  <c r="Q22" i="4"/>
  <c r="Q7"/>
  <c r="Q21"/>
  <c r="S7"/>
  <c r="S85" i="14" s="1"/>
  <c r="S14" i="4"/>
  <c r="S138" i="14" s="1"/>
  <c r="S18" i="4"/>
  <c r="S186" i="14" s="1"/>
  <c r="Q8" i="4"/>
  <c r="Q89" i="14" s="1"/>
  <c r="S21" i="4"/>
  <c r="S210" i="14" s="1"/>
  <c r="S19" i="4"/>
  <c r="S192" i="14" s="1"/>
  <c r="S6" i="3"/>
  <c r="S8"/>
  <c r="S57" i="14" s="1"/>
  <c r="Q10" i="3"/>
  <c r="S5"/>
  <c r="S27" i="14" s="1"/>
  <c r="T19" i="18" s="1"/>
  <c r="S3" i="3"/>
  <c r="S34" i="14" s="1"/>
  <c r="T24" i="18" s="1"/>
  <c r="S17" i="12"/>
  <c r="Q6"/>
  <c r="S6"/>
  <c r="Q9" i="8"/>
  <c r="Q7"/>
  <c r="W7"/>
  <c r="W39" i="14" s="1"/>
  <c r="W9" i="8"/>
  <c r="W52" i="14" s="1"/>
  <c r="Q16" i="8"/>
  <c r="W16"/>
  <c r="W126" i="14" s="1"/>
  <c r="Q19" i="8"/>
  <c r="W19"/>
  <c r="W165" i="14" s="1"/>
  <c r="W5" i="8"/>
  <c r="W29" i="14" s="1"/>
  <c r="X33" i="18" s="1"/>
  <c r="Q8" i="8"/>
  <c r="S16"/>
  <c r="S126" i="14" s="1"/>
  <c r="S19" i="8"/>
  <c r="S165" i="14" s="1"/>
  <c r="S5" i="8"/>
  <c r="S29" i="14" s="1"/>
  <c r="T33" i="18" s="1"/>
  <c r="S9" i="8"/>
  <c r="S52" i="14" s="1"/>
  <c r="W9" i="10"/>
  <c r="W4" i="9"/>
  <c r="W25" i="14" s="1"/>
  <c r="X36" i="18" s="1"/>
  <c r="S14" i="12"/>
  <c r="Q14"/>
  <c r="S9" i="10"/>
  <c r="Q5" i="6"/>
  <c r="S5"/>
  <c r="W15"/>
  <c r="W5" i="3"/>
  <c r="W27" i="14" s="1"/>
  <c r="X19" i="18" s="1"/>
  <c r="W19" i="3"/>
  <c r="W7" i="6"/>
  <c r="W10"/>
  <c r="W18"/>
  <c r="W16"/>
  <c r="W3"/>
  <c r="W9"/>
  <c r="W56" i="14" s="1"/>
  <c r="W25" i="6"/>
  <c r="W130" i="14" s="1"/>
  <c r="W10" i="8"/>
  <c r="W63" i="14" s="1"/>
  <c r="W6" i="8"/>
  <c r="W37" i="14" s="1"/>
  <c r="W3" i="10"/>
  <c r="W21" i="14" s="1"/>
  <c r="X34" i="18" s="1"/>
  <c r="W5" i="13"/>
  <c r="W7"/>
  <c r="W12"/>
  <c r="W19" i="4"/>
  <c r="W192" i="14" s="1"/>
  <c r="W16" i="4"/>
  <c r="W152" i="14" s="1"/>
  <c r="W17" i="4"/>
  <c r="W172" i="14" s="1"/>
  <c r="W14" i="4"/>
  <c r="W138" i="14" s="1"/>
  <c r="W20" i="4"/>
  <c r="W202" i="14" s="1"/>
  <c r="W7" i="4"/>
  <c r="W85" i="14" s="1"/>
  <c r="W20" i="13"/>
  <c r="W18"/>
  <c r="W258" i="14" s="1"/>
  <c r="W10" i="3"/>
  <c r="W6"/>
  <c r="W8"/>
  <c r="W14"/>
  <c r="W252" i="14" s="1"/>
  <c r="W21" i="5"/>
  <c r="W231" i="14" s="1"/>
  <c r="W18" i="5"/>
  <c r="W204" i="14" s="1"/>
  <c r="W22" i="8"/>
  <c r="W212" i="14" s="1"/>
  <c r="W20" i="8"/>
  <c r="W173" i="14" s="1"/>
  <c r="W9" i="13"/>
  <c r="W4"/>
  <c r="W8"/>
  <c r="W21"/>
  <c r="W141" i="14" s="1"/>
  <c r="W11" i="13"/>
  <c r="W28" i="14" s="1"/>
  <c r="X29" i="18" s="1"/>
  <c r="W24" i="13"/>
  <c r="W10"/>
  <c r="W179" i="14" s="1"/>
  <c r="W15" i="13"/>
  <c r="W256" i="14" s="1"/>
  <c r="W23" i="13"/>
  <c r="W10" i="12"/>
  <c r="W16"/>
  <c r="W15"/>
  <c r="W19"/>
  <c r="W11"/>
  <c r="W16" i="9"/>
  <c r="W5" i="10"/>
  <c r="W59" i="14" s="1"/>
  <c r="U27" i="6"/>
  <c r="Q9" i="17"/>
  <c r="Q19"/>
  <c r="Q10"/>
  <c r="Q17" i="13"/>
  <c r="S17"/>
  <c r="Q15" i="6"/>
  <c r="Q24" i="13"/>
  <c r="Q10"/>
  <c r="Q23"/>
  <c r="Q6" i="8"/>
  <c r="O21" i="3"/>
  <c r="Q16" i="6"/>
  <c r="Q20"/>
  <c r="Q14"/>
  <c r="Q3"/>
  <c r="S15"/>
  <c r="Q11"/>
  <c r="Q8" i="13"/>
  <c r="S7"/>
  <c r="Q8" i="9"/>
  <c r="Q7" i="13"/>
  <c r="S5"/>
  <c r="Q17" i="5"/>
  <c r="S6" i="8"/>
  <c r="S37" i="14" s="1"/>
  <c r="Q10" i="6"/>
  <c r="Q19"/>
  <c r="S6"/>
  <c r="Q3" i="12"/>
  <c r="Q16"/>
  <c r="Q8"/>
  <c r="S10" i="6"/>
  <c r="S19"/>
  <c r="S10" i="8"/>
  <c r="S63" i="14" s="1"/>
  <c r="Q17" i="9"/>
  <c r="Q5" i="13"/>
  <c r="Q20" i="12"/>
  <c r="Q10" i="10"/>
  <c r="Q25" i="6"/>
  <c r="Q6"/>
  <c r="Q7"/>
  <c r="Q21" i="5"/>
  <c r="Q20" i="13"/>
  <c r="S18"/>
  <c r="Q18"/>
  <c r="S21" i="5"/>
  <c r="S231" i="14" s="1"/>
  <c r="S22" i="8"/>
  <c r="S212" i="14" s="1"/>
  <c r="Q20" i="8"/>
  <c r="S14"/>
  <c r="S97" i="14" s="1"/>
  <c r="S15" i="13"/>
  <c r="Q9"/>
  <c r="Q11"/>
  <c r="Q21"/>
  <c r="S23"/>
  <c r="S4"/>
  <c r="Q4"/>
  <c r="S12" i="10"/>
  <c r="S23" i="6"/>
  <c r="Q9"/>
  <c r="Q56" i="14" s="1"/>
  <c r="Q24" i="9"/>
  <c r="Q15" i="13"/>
  <c r="S24"/>
  <c r="S178" i="14" s="1"/>
  <c r="S21" i="13"/>
  <c r="S10"/>
  <c r="S11"/>
  <c r="S8"/>
  <c r="S9"/>
  <c r="S91" i="14" s="1"/>
  <c r="S20" i="13"/>
  <c r="P25"/>
  <c r="S20" i="8"/>
  <c r="S173" i="14" s="1"/>
  <c r="S14" i="10"/>
  <c r="S19"/>
  <c r="Q12"/>
  <c r="S18" i="9"/>
  <c r="Q22" i="8"/>
  <c r="Q14"/>
  <c r="S3" i="12"/>
  <c r="S16"/>
  <c r="S237" i="14" s="1"/>
  <c r="S11" i="12"/>
  <c r="S20" i="6"/>
  <c r="S3"/>
  <c r="S12" i="5"/>
  <c r="S15" i="12"/>
  <c r="Q12"/>
  <c r="S25" i="6"/>
  <c r="S9"/>
  <c r="S56" i="14" s="1"/>
  <c r="S14" i="6"/>
  <c r="S218" i="14" s="1"/>
  <c r="S13" i="6"/>
  <c r="S7"/>
  <c r="Q16" i="5"/>
  <c r="R19" i="17"/>
  <c r="P24" i="14" l="1"/>
  <c r="Q32" i="18" s="1"/>
  <c r="U24" i="14"/>
  <c r="V32" i="18" s="1"/>
  <c r="O220" i="14"/>
  <c r="T220"/>
  <c r="V220"/>
  <c r="P211"/>
  <c r="U211"/>
  <c r="V156"/>
  <c r="P156"/>
  <c r="O24"/>
  <c r="P32" i="18" s="1"/>
  <c r="T24" i="14"/>
  <c r="U32" i="18" s="1"/>
  <c r="V24" i="14"/>
  <c r="W32" i="18" s="1"/>
  <c r="P220" i="14"/>
  <c r="U220"/>
  <c r="O211"/>
  <c r="T211"/>
  <c r="V211"/>
  <c r="O156"/>
  <c r="T156"/>
  <c r="U156"/>
  <c r="T144"/>
  <c r="T171"/>
  <c r="T80"/>
  <c r="U144"/>
  <c r="U171"/>
  <c r="U80"/>
  <c r="O144"/>
  <c r="O171"/>
  <c r="O80"/>
  <c r="P144"/>
  <c r="P171"/>
  <c r="P80"/>
  <c r="T218"/>
  <c r="V144"/>
  <c r="V171"/>
  <c r="V80"/>
  <c r="P218"/>
  <c r="T11"/>
  <c r="U30" i="18" s="1"/>
  <c r="U11" i="14"/>
  <c r="V30" i="18" s="1"/>
  <c r="O11" i="14"/>
  <c r="P30" i="18" s="1"/>
  <c r="T56" i="14"/>
  <c r="U56"/>
  <c r="O56"/>
  <c r="P56"/>
  <c r="T77"/>
  <c r="U77"/>
  <c r="P77"/>
  <c r="S10"/>
  <c r="T27" i="18" s="1"/>
  <c r="S246" i="14"/>
  <c r="Q32"/>
  <c r="R22" i="18" s="1"/>
  <c r="S11" i="14"/>
  <c r="T30" i="18" s="1"/>
  <c r="T103" i="14"/>
  <c r="T74"/>
  <c r="T36"/>
  <c r="V50"/>
  <c r="V187"/>
  <c r="V62"/>
  <c r="V249"/>
  <c r="V10"/>
  <c r="W27" i="18" s="1"/>
  <c r="V130" i="14"/>
  <c r="U103"/>
  <c r="U74"/>
  <c r="U36"/>
  <c r="O103"/>
  <c r="O36"/>
  <c r="P103"/>
  <c r="P74"/>
  <c r="P36"/>
  <c r="O248"/>
  <c r="T248"/>
  <c r="V248"/>
  <c r="P48"/>
  <c r="U48"/>
  <c r="O107"/>
  <c r="V107"/>
  <c r="S103"/>
  <c r="S62"/>
  <c r="Q10"/>
  <c r="R27" i="18" s="1"/>
  <c r="W10" i="14"/>
  <c r="X27" i="18" s="1"/>
  <c r="S32" i="14"/>
  <c r="T22" i="18" s="1"/>
  <c r="T50" i="14"/>
  <c r="T187"/>
  <c r="T62"/>
  <c r="T10"/>
  <c r="U27" i="18" s="1"/>
  <c r="T130" i="14"/>
  <c r="V103"/>
  <c r="V74"/>
  <c r="V36"/>
  <c r="U50"/>
  <c r="U187"/>
  <c r="U62"/>
  <c r="U249"/>
  <c r="U10"/>
  <c r="V27" i="18" s="1"/>
  <c r="U130" i="14"/>
  <c r="O50"/>
  <c r="O187"/>
  <c r="O62"/>
  <c r="O249"/>
  <c r="O10"/>
  <c r="P27" i="18" s="1"/>
  <c r="O130" i="14"/>
  <c r="P50"/>
  <c r="P187"/>
  <c r="P62"/>
  <c r="P249"/>
  <c r="P10"/>
  <c r="Q27" i="18" s="1"/>
  <c r="P130" i="14"/>
  <c r="P248"/>
  <c r="U248"/>
  <c r="O48"/>
  <c r="T48"/>
  <c r="V48"/>
  <c r="P107"/>
  <c r="U107"/>
  <c r="O224"/>
  <c r="T224"/>
  <c r="V224"/>
  <c r="O38"/>
  <c r="T38"/>
  <c r="V38"/>
  <c r="P224"/>
  <c r="U224"/>
  <c r="P38"/>
  <c r="U38"/>
  <c r="T203"/>
  <c r="O243"/>
  <c r="T243"/>
  <c r="V243"/>
  <c r="P243"/>
  <c r="U243"/>
  <c r="P143"/>
  <c r="U143"/>
  <c r="P185"/>
  <c r="U185"/>
  <c r="P196"/>
  <c r="U196"/>
  <c r="P199"/>
  <c r="U199"/>
  <c r="P120"/>
  <c r="U120"/>
  <c r="P23"/>
  <c r="Q18" i="18" s="1"/>
  <c r="U23" i="14"/>
  <c r="V18" i="18" s="1"/>
  <c r="V169" i="14"/>
  <c r="P193"/>
  <c r="U193"/>
  <c r="O154"/>
  <c r="V154"/>
  <c r="O143"/>
  <c r="T143"/>
  <c r="V143"/>
  <c r="O185"/>
  <c r="V185"/>
  <c r="O196"/>
  <c r="T196"/>
  <c r="V196"/>
  <c r="O199"/>
  <c r="T199"/>
  <c r="V199"/>
  <c r="O120"/>
  <c r="T120"/>
  <c r="V120"/>
  <c r="O23"/>
  <c r="P18" i="18" s="1"/>
  <c r="T23" i="14"/>
  <c r="U18" i="18" s="1"/>
  <c r="V23" i="14"/>
  <c r="W18" i="18" s="1"/>
  <c r="P169" i="14"/>
  <c r="U169"/>
  <c r="O193"/>
  <c r="T193"/>
  <c r="V193"/>
  <c r="P154"/>
  <c r="U154"/>
  <c r="T244"/>
  <c r="U244"/>
  <c r="V244"/>
  <c r="O227"/>
  <c r="V227"/>
  <c r="P244"/>
  <c r="O244"/>
  <c r="P227"/>
  <c r="U227"/>
  <c r="S13"/>
  <c r="T28" i="18" s="1"/>
  <c r="U230" i="14"/>
  <c r="V230"/>
  <c r="P35"/>
  <c r="Q25" i="18" s="1"/>
  <c r="P34" i="14"/>
  <c r="Q24" i="18" s="1"/>
  <c r="P57" i="14"/>
  <c r="P223"/>
  <c r="O35"/>
  <c r="P25" i="18" s="1"/>
  <c r="O34" i="14"/>
  <c r="P24" i="18" s="1"/>
  <c r="O57" i="14"/>
  <c r="O223"/>
  <c r="P64"/>
  <c r="U64"/>
  <c r="P250"/>
  <c r="U250"/>
  <c r="T57"/>
  <c r="T223"/>
  <c r="U35"/>
  <c r="V25" i="18" s="1"/>
  <c r="U34" i="14"/>
  <c r="V24" i="18" s="1"/>
  <c r="U57" i="14"/>
  <c r="U223"/>
  <c r="V35"/>
  <c r="W25" i="18" s="1"/>
  <c r="V34" i="14"/>
  <c r="W24" i="18" s="1"/>
  <c r="V57" i="14"/>
  <c r="V223"/>
  <c r="O230"/>
  <c r="O64"/>
  <c r="V64"/>
  <c r="O250"/>
  <c r="T250"/>
  <c r="V250"/>
  <c r="V238"/>
  <c r="T238"/>
  <c r="O238"/>
  <c r="V201"/>
  <c r="T201"/>
  <c r="O201"/>
  <c r="U98"/>
  <c r="U238"/>
  <c r="P238"/>
  <c r="U201"/>
  <c r="P201"/>
  <c r="V98"/>
  <c r="T98"/>
  <c r="O98"/>
  <c r="V16"/>
  <c r="W14" i="18" s="1"/>
  <c r="T16" i="14"/>
  <c r="U14" i="18" s="1"/>
  <c r="V168" i="14"/>
  <c r="T168"/>
  <c r="O168"/>
  <c r="U236"/>
  <c r="P236"/>
  <c r="U101"/>
  <c r="P101"/>
  <c r="V149"/>
  <c r="T149"/>
  <c r="O149"/>
  <c r="V128"/>
  <c r="T128"/>
  <c r="P128"/>
  <c r="V75"/>
  <c r="T75"/>
  <c r="O75"/>
  <c r="U127"/>
  <c r="V110"/>
  <c r="T110"/>
  <c r="O110"/>
  <c r="U142"/>
  <c r="V167"/>
  <c r="T167"/>
  <c r="O167"/>
  <c r="U129"/>
  <c r="U124"/>
  <c r="P124"/>
  <c r="U73"/>
  <c r="P73"/>
  <c r="V12"/>
  <c r="W11" i="18" s="1"/>
  <c r="T12" i="14"/>
  <c r="U11" i="18" s="1"/>
  <c r="O12" i="14"/>
  <c r="P11" i="18" s="1"/>
  <c r="U168" i="14"/>
  <c r="V236"/>
  <c r="T236"/>
  <c r="O236"/>
  <c r="V101"/>
  <c r="T101"/>
  <c r="O101"/>
  <c r="U149"/>
  <c r="U128"/>
  <c r="Q27" i="7"/>
  <c r="U75" i="14"/>
  <c r="P75"/>
  <c r="T127"/>
  <c r="O127"/>
  <c r="U110"/>
  <c r="P110"/>
  <c r="V142"/>
  <c r="T142"/>
  <c r="O142"/>
  <c r="U167"/>
  <c r="P167"/>
  <c r="V129"/>
  <c r="T129"/>
  <c r="O129"/>
  <c r="V124"/>
  <c r="T124"/>
  <c r="O124"/>
  <c r="V73"/>
  <c r="T73"/>
  <c r="O73"/>
  <c r="U12"/>
  <c r="V11" i="18" s="1"/>
  <c r="P12" i="14"/>
  <c r="Q11" i="18" s="1"/>
  <c r="U96" i="14"/>
  <c r="T96"/>
  <c r="V96"/>
  <c r="P96"/>
  <c r="S87"/>
  <c r="O184"/>
  <c r="O43"/>
  <c r="T122"/>
  <c r="U195"/>
  <c r="U222"/>
  <c r="O122"/>
  <c r="V122"/>
  <c r="S18" i="5"/>
  <c r="S204" i="14" s="1"/>
  <c r="W8" i="5"/>
  <c r="W17"/>
  <c r="W4"/>
  <c r="P47" i="14"/>
  <c r="P111"/>
  <c r="P184"/>
  <c r="P67"/>
  <c r="U47"/>
  <c r="U111"/>
  <c r="T184"/>
  <c r="V184"/>
  <c r="T67"/>
  <c r="V67"/>
  <c r="O213"/>
  <c r="Q9" i="5"/>
  <c r="Q95" i="14" s="1"/>
  <c r="P43"/>
  <c r="U43"/>
  <c r="S11" i="5"/>
  <c r="S122" i="14" s="1"/>
  <c r="S7" i="5"/>
  <c r="Q11"/>
  <c r="O22" i="14"/>
  <c r="P35" i="18" s="1"/>
  <c r="T22" i="14"/>
  <c r="U35" i="18" s="1"/>
  <c r="V22" i="14"/>
  <c r="W35" i="18" s="1"/>
  <c r="P122" i="14"/>
  <c r="U122"/>
  <c r="Q14" i="5"/>
  <c r="S13"/>
  <c r="P121" i="14"/>
  <c r="U121"/>
  <c r="V195"/>
  <c r="T222"/>
  <c r="V222"/>
  <c r="V118"/>
  <c r="P222"/>
  <c r="S46"/>
  <c r="W96"/>
  <c r="U28"/>
  <c r="V29" i="18" s="1"/>
  <c r="T178" i="14"/>
  <c r="V178"/>
  <c r="U146"/>
  <c r="P178"/>
  <c r="P179"/>
  <c r="W87"/>
  <c r="W46"/>
  <c r="T28"/>
  <c r="U29" i="18" s="1"/>
  <c r="V28" i="14"/>
  <c r="W29" i="18" s="1"/>
  <c r="U178" i="14"/>
  <c r="T146"/>
  <c r="V146"/>
  <c r="P28"/>
  <c r="Q29" i="18" s="1"/>
  <c r="P146" i="14"/>
  <c r="S28"/>
  <c r="T29" i="18" s="1"/>
  <c r="S256" i="14"/>
  <c r="S261"/>
  <c r="W6"/>
  <c r="X8" i="18" s="1"/>
  <c r="W8" i="14"/>
  <c r="X26" i="18" s="1"/>
  <c r="U46" i="14"/>
  <c r="U153"/>
  <c r="U141"/>
  <c r="U257"/>
  <c r="T261"/>
  <c r="V261"/>
  <c r="U6"/>
  <c r="V8" i="18" s="1"/>
  <c r="U91" i="14"/>
  <c r="T87"/>
  <c r="V87"/>
  <c r="P261"/>
  <c r="P87"/>
  <c r="W3"/>
  <c r="X5" i="18" s="1"/>
  <c r="P3" i="14"/>
  <c r="Q5" i="18" s="1"/>
  <c r="U3" i="14"/>
  <c r="V5" i="18" s="1"/>
  <c r="P233" i="14"/>
  <c r="U233"/>
  <c r="Q260"/>
  <c r="S179"/>
  <c r="S8"/>
  <c r="T26" i="18" s="1"/>
  <c r="W91" i="14"/>
  <c r="S257"/>
  <c r="W257"/>
  <c r="T46"/>
  <c r="V46"/>
  <c r="T153"/>
  <c r="V153"/>
  <c r="T141"/>
  <c r="V141"/>
  <c r="T257"/>
  <c r="V257"/>
  <c r="U261"/>
  <c r="T6"/>
  <c r="U8" i="18" s="1"/>
  <c r="V6" i="14"/>
  <c r="W8" i="18" s="1"/>
  <c r="T91" i="14"/>
  <c r="V91"/>
  <c r="U87"/>
  <c r="P46"/>
  <c r="P153"/>
  <c r="P141"/>
  <c r="P257"/>
  <c r="P6"/>
  <c r="Q8" i="18" s="1"/>
  <c r="P91" i="14"/>
  <c r="O3"/>
  <c r="P5" i="18" s="1"/>
  <c r="T3" i="14"/>
  <c r="U5" i="18" s="1"/>
  <c r="V3" i="14"/>
  <c r="W5" i="18" s="1"/>
  <c r="T233" i="14"/>
  <c r="V233"/>
  <c r="S260"/>
  <c r="W260"/>
  <c r="V260"/>
  <c r="U260"/>
  <c r="O200"/>
  <c r="T200"/>
  <c r="V200"/>
  <c r="P40"/>
  <c r="U40"/>
  <c r="T194"/>
  <c r="V194"/>
  <c r="O163"/>
  <c r="T163"/>
  <c r="V163"/>
  <c r="P200"/>
  <c r="U200"/>
  <c r="O79"/>
  <c r="T79"/>
  <c r="V79"/>
  <c r="O115"/>
  <c r="P100"/>
  <c r="U100"/>
  <c r="W4"/>
  <c r="X6" i="18" s="1"/>
  <c r="O174" i="14"/>
  <c r="T174"/>
  <c r="V174"/>
  <c r="S21" i="9"/>
  <c r="W21"/>
  <c r="W7"/>
  <c r="P26" i="14"/>
  <c r="Q37" i="18" s="1"/>
  <c r="P116" i="14"/>
  <c r="P163"/>
  <c r="U26"/>
  <c r="V37" i="18" s="1"/>
  <c r="T117" i="14"/>
  <c r="V117"/>
  <c r="U163"/>
  <c r="O60"/>
  <c r="T60"/>
  <c r="V60"/>
  <c r="T25"/>
  <c r="U36" i="18" s="1"/>
  <c r="V25" i="14"/>
  <c r="W36" i="18" s="1"/>
  <c r="P115" i="14"/>
  <c r="U115"/>
  <c r="O100"/>
  <c r="T100"/>
  <c r="V100"/>
  <c r="P4"/>
  <c r="Q6" i="18" s="1"/>
  <c r="U4" i="14"/>
  <c r="V6" i="18" s="1"/>
  <c r="O207" i="14"/>
  <c r="T207"/>
  <c r="V207"/>
  <c r="P79"/>
  <c r="U79"/>
  <c r="S14" i="9"/>
  <c r="T40" i="14"/>
  <c r="V40"/>
  <c r="O155"/>
  <c r="V155"/>
  <c r="T263"/>
  <c r="V263"/>
  <c r="P174"/>
  <c r="U174"/>
  <c r="P194"/>
  <c r="U194"/>
  <c r="P108"/>
  <c r="T135"/>
  <c r="V135"/>
  <c r="U108"/>
  <c r="O242"/>
  <c r="T242"/>
  <c r="V242"/>
  <c r="U135"/>
  <c r="T108"/>
  <c r="V108"/>
  <c r="P242"/>
  <c r="U242"/>
  <c r="S42"/>
  <c r="P42"/>
  <c r="U42"/>
  <c r="P232"/>
  <c r="U232"/>
  <c r="P189"/>
  <c r="U189"/>
  <c r="V81"/>
  <c r="O234"/>
  <c r="T234"/>
  <c r="V234"/>
  <c r="P264"/>
  <c r="U264"/>
  <c r="O86"/>
  <c r="T86"/>
  <c r="V86"/>
  <c r="O148"/>
  <c r="T148"/>
  <c r="V148"/>
  <c r="V42"/>
  <c r="O232"/>
  <c r="V232"/>
  <c r="O189"/>
  <c r="V189"/>
  <c r="P81"/>
  <c r="U81"/>
  <c r="S234"/>
  <c r="P234"/>
  <c r="O264"/>
  <c r="T264"/>
  <c r="V264"/>
  <c r="P86"/>
  <c r="U86"/>
  <c r="U148"/>
  <c r="S177"/>
  <c r="U215"/>
  <c r="O177"/>
  <c r="O215"/>
  <c r="O147"/>
  <c r="U181"/>
  <c r="S11" i="10"/>
  <c r="S5"/>
  <c r="S59" i="14" s="1"/>
  <c r="Q3" i="10"/>
  <c r="S3"/>
  <c r="S21" i="14" s="1"/>
  <c r="T34" i="18" s="1"/>
  <c r="Q5" i="10"/>
  <c r="W19"/>
  <c r="W7"/>
  <c r="W104" i="14" s="1"/>
  <c r="S18" i="10"/>
  <c r="S190" i="14" s="1"/>
  <c r="U177"/>
  <c r="V161"/>
  <c r="U164"/>
  <c r="T157"/>
  <c r="V157"/>
  <c r="U147"/>
  <c r="T215"/>
  <c r="V215"/>
  <c r="P182"/>
  <c r="P177"/>
  <c r="P215"/>
  <c r="P164"/>
  <c r="P147"/>
  <c r="O123"/>
  <c r="T123"/>
  <c r="V123"/>
  <c r="O181"/>
  <c r="T181"/>
  <c r="V181"/>
  <c r="W6" i="10"/>
  <c r="W69" i="14" s="1"/>
  <c r="P131"/>
  <c r="U131"/>
  <c r="O131"/>
  <c r="T131"/>
  <c r="V131"/>
  <c r="O205"/>
  <c r="V205"/>
  <c r="V14"/>
  <c r="P191"/>
  <c r="U191"/>
  <c r="O262"/>
  <c r="V262"/>
  <c r="V61"/>
  <c r="V151"/>
  <c r="P88"/>
  <c r="U88"/>
  <c r="O84"/>
  <c r="T84"/>
  <c r="V84"/>
  <c r="O170"/>
  <c r="T170"/>
  <c r="V170"/>
  <c r="P105"/>
  <c r="U105"/>
  <c r="P205"/>
  <c r="U205"/>
  <c r="P14"/>
  <c r="U14"/>
  <c r="V12" i="18" s="1"/>
  <c r="O191" i="14"/>
  <c r="T191"/>
  <c r="V191"/>
  <c r="P262"/>
  <c r="U262"/>
  <c r="P61"/>
  <c r="U61"/>
  <c r="P151"/>
  <c r="U151"/>
  <c r="O88"/>
  <c r="T88"/>
  <c r="V88"/>
  <c r="P84"/>
  <c r="U84"/>
  <c r="P170"/>
  <c r="U170"/>
  <c r="O105"/>
  <c r="T105"/>
  <c r="V105"/>
  <c r="U25" i="9"/>
  <c r="R24"/>
  <c r="R17"/>
  <c r="R8"/>
  <c r="S17"/>
  <c r="P180" i="14"/>
  <c r="W17" i="9"/>
  <c r="T180" i="14"/>
  <c r="W24" i="9"/>
  <c r="U116" i="14"/>
  <c r="W8" i="9"/>
  <c r="T133" i="14"/>
  <c r="Q22" i="9"/>
  <c r="O194" i="14"/>
  <c r="S8" i="9"/>
  <c r="S133" i="14" s="1"/>
  <c r="S16" i="9"/>
  <c r="S176" i="14" s="1"/>
  <c r="S13" i="9"/>
  <c r="S117" i="14" s="1"/>
  <c r="Q16" i="9"/>
  <c r="W6"/>
  <c r="W18"/>
  <c r="Q21"/>
  <c r="W12"/>
  <c r="T25"/>
  <c r="S11"/>
  <c r="S5"/>
  <c r="O40" i="14"/>
  <c r="W14" i="9"/>
  <c r="T155" i="14"/>
  <c r="S20" i="9"/>
  <c r="S207" i="14" s="1"/>
  <c r="S23" i="9"/>
  <c r="O263" i="14"/>
  <c r="Q4" i="9"/>
  <c r="O25" i="14"/>
  <c r="P36" i="18" s="1"/>
  <c r="W18" i="10"/>
  <c r="W190" i="14" s="1"/>
  <c r="W12" i="10"/>
  <c r="R12"/>
  <c r="R20"/>
  <c r="R10"/>
  <c r="R5"/>
  <c r="R59" i="14" s="1"/>
  <c r="Q59"/>
  <c r="W15" i="10"/>
  <c r="W161" i="14" s="1"/>
  <c r="T161"/>
  <c r="Q8" i="10"/>
  <c r="Q113" i="14" s="1"/>
  <c r="O113"/>
  <c r="W8" i="10"/>
  <c r="W113" i="14" s="1"/>
  <c r="T113"/>
  <c r="Q17" i="10"/>
  <c r="Q183" i="14" s="1"/>
  <c r="O183"/>
  <c r="Q22" i="10"/>
  <c r="O228" i="14"/>
  <c r="R3" i="10"/>
  <c r="R21" i="14" s="1"/>
  <c r="S34" i="18" s="1"/>
  <c r="Q21" i="14"/>
  <c r="R34" i="18" s="1"/>
  <c r="P23" i="10"/>
  <c r="P21" i="14"/>
  <c r="Q34" i="18" s="1"/>
  <c r="R22" i="8"/>
  <c r="R212" i="14" s="1"/>
  <c r="Q212"/>
  <c r="W21" i="8"/>
  <c r="W188" i="14" s="1"/>
  <c r="T188"/>
  <c r="Q21" i="8"/>
  <c r="O188" i="14"/>
  <c r="R20" i="8"/>
  <c r="R173" i="14" s="1"/>
  <c r="Q173"/>
  <c r="R19" i="8"/>
  <c r="R165" i="14" s="1"/>
  <c r="Q165"/>
  <c r="Q18" i="8"/>
  <c r="O159" i="14"/>
  <c r="W17" i="8"/>
  <c r="W139" i="14" s="1"/>
  <c r="U139"/>
  <c r="R16" i="8"/>
  <c r="R126" i="14" s="1"/>
  <c r="Q126"/>
  <c r="W15" i="8"/>
  <c r="W102" i="14" s="1"/>
  <c r="T102"/>
  <c r="Q15" i="8"/>
  <c r="O102" i="14"/>
  <c r="R14" i="8"/>
  <c r="R97" i="14" s="1"/>
  <c r="Q97"/>
  <c r="Q13" i="8"/>
  <c r="O93" i="14"/>
  <c r="Q12" i="8"/>
  <c r="O90" i="14"/>
  <c r="W11" i="8"/>
  <c r="W72" i="14" s="1"/>
  <c r="T72"/>
  <c r="R11" i="8"/>
  <c r="R72" i="14" s="1"/>
  <c r="Q72"/>
  <c r="R9" i="8"/>
  <c r="R52" i="14" s="1"/>
  <c r="Q52"/>
  <c r="R8" i="8"/>
  <c r="R51" i="14" s="1"/>
  <c r="Q51"/>
  <c r="R7" i="8"/>
  <c r="R39" i="14" s="1"/>
  <c r="Q39"/>
  <c r="R6" i="8"/>
  <c r="R37" i="14" s="1"/>
  <c r="Q37"/>
  <c r="Q5" i="8"/>
  <c r="R5"/>
  <c r="R29" i="14" s="1"/>
  <c r="S33" i="18" s="1"/>
  <c r="Q29" i="14"/>
  <c r="R33" i="18" s="1"/>
  <c r="W4" i="8"/>
  <c r="W18" i="14" s="1"/>
  <c r="X31" i="18" s="1"/>
  <c r="T18" i="14"/>
  <c r="U31" i="18" s="1"/>
  <c r="R4" i="8"/>
  <c r="R18" i="14" s="1"/>
  <c r="S31" i="18" s="1"/>
  <c r="Q18" i="14"/>
  <c r="R31" i="18" s="1"/>
  <c r="S3" i="8"/>
  <c r="S9" i="14" s="1"/>
  <c r="T10" i="18" s="1"/>
  <c r="Q3" i="8"/>
  <c r="S26" i="7"/>
  <c r="P127" i="14"/>
  <c r="Q15" i="7"/>
  <c r="P142" i="14"/>
  <c r="S14" i="7"/>
  <c r="P129" i="14"/>
  <c r="Q21" i="7"/>
  <c r="P208" i="14"/>
  <c r="Q19" i="7"/>
  <c r="P168" i="14"/>
  <c r="S10" i="7"/>
  <c r="P83" i="14"/>
  <c r="Q11" i="7"/>
  <c r="P98" i="14"/>
  <c r="Q17" i="7"/>
  <c r="P149" i="14"/>
  <c r="R27" i="7"/>
  <c r="S27"/>
  <c r="O128" i="14"/>
  <c r="W26" i="7"/>
  <c r="V127" i="14"/>
  <c r="W9" i="17"/>
  <c r="R10"/>
  <c r="R9"/>
  <c r="W11"/>
  <c r="T154" i="14"/>
  <c r="S9" i="17"/>
  <c r="P136" i="14"/>
  <c r="R4" i="17"/>
  <c r="S4"/>
  <c r="O45" i="14"/>
  <c r="W4" i="17"/>
  <c r="T45" i="14"/>
  <c r="W12" i="17"/>
  <c r="T185" i="14"/>
  <c r="S8" i="17"/>
  <c r="O169" i="14"/>
  <c r="W8" i="17"/>
  <c r="T169" i="14"/>
  <c r="R6" i="6"/>
  <c r="Q62" i="14"/>
  <c r="R19" i="6"/>
  <c r="R14"/>
  <c r="Q218" i="14"/>
  <c r="Q13" i="6"/>
  <c r="O77" i="14"/>
  <c r="Q12" i="6"/>
  <c r="O74" i="14"/>
  <c r="R7" i="6"/>
  <c r="Q36" i="14"/>
  <c r="R25" i="6"/>
  <c r="R11"/>
  <c r="Q80" i="14"/>
  <c r="R20" i="6"/>
  <c r="R15"/>
  <c r="W5"/>
  <c r="T32" i="14"/>
  <c r="U22" i="18" s="1"/>
  <c r="W19" i="6"/>
  <c r="T246" i="14"/>
  <c r="W24" i="6"/>
  <c r="W107" i="14" s="1"/>
  <c r="T107"/>
  <c r="R4" i="6"/>
  <c r="R11" i="14" s="1"/>
  <c r="S30" i="18" s="1"/>
  <c r="Q11" i="14"/>
  <c r="R30" i="18" s="1"/>
  <c r="W22" i="6"/>
  <c r="T249" i="14"/>
  <c r="Q22" i="5"/>
  <c r="Q239" i="14" s="1"/>
  <c r="R9" i="5"/>
  <c r="R95" i="14" s="1"/>
  <c r="O23" i="5"/>
  <c r="O231" i="14"/>
  <c r="S16" i="5"/>
  <c r="O134" i="14"/>
  <c r="Q12" i="5"/>
  <c r="Q122" i="14" s="1"/>
  <c r="O111"/>
  <c r="S6" i="5"/>
  <c r="O67" i="14"/>
  <c r="W16" i="5"/>
  <c r="T134" i="14"/>
  <c r="W12" i="5"/>
  <c r="T111" i="14"/>
  <c r="R11" i="5"/>
  <c r="Q19"/>
  <c r="O222" i="14"/>
  <c r="R16" i="5"/>
  <c r="Q134" i="14"/>
  <c r="R6" i="5"/>
  <c r="R21"/>
  <c r="R231" i="14" s="1"/>
  <c r="Q231"/>
  <c r="R17" i="5"/>
  <c r="R184" i="14" s="1"/>
  <c r="Q184"/>
  <c r="Q15" i="5"/>
  <c r="O195" i="14"/>
  <c r="W15" i="5"/>
  <c r="W195" i="14" s="1"/>
  <c r="T195"/>
  <c r="S10" i="5"/>
  <c r="S118" i="14" s="1"/>
  <c r="O118"/>
  <c r="W10" i="5"/>
  <c r="W118" i="14" s="1"/>
  <c r="T118"/>
  <c r="R22" i="5"/>
  <c r="R239" i="14" s="1"/>
  <c r="W22" i="4"/>
  <c r="W221" i="14" s="1"/>
  <c r="S22" i="4"/>
  <c r="S221" i="14" s="1"/>
  <c r="R22" i="4"/>
  <c r="R221" i="14" s="1"/>
  <c r="Q221"/>
  <c r="R7" i="4"/>
  <c r="R85" i="14" s="1"/>
  <c r="Q85"/>
  <c r="W18" i="4"/>
  <c r="W186" i="14" s="1"/>
  <c r="T186"/>
  <c r="Q20" i="4"/>
  <c r="O202" i="14"/>
  <c r="Q18" i="4"/>
  <c r="O186" i="14"/>
  <c r="R21" i="4"/>
  <c r="R210" i="14" s="1"/>
  <c r="Q210"/>
  <c r="R19" i="4"/>
  <c r="R192" i="14" s="1"/>
  <c r="Q192"/>
  <c r="W11" i="4"/>
  <c r="W266" i="14" s="1"/>
  <c r="T266"/>
  <c r="W8" i="4"/>
  <c r="W89" i="14" s="1"/>
  <c r="S8" i="4"/>
  <c r="S89" i="14" s="1"/>
  <c r="R5" i="4"/>
  <c r="R49" i="14" s="1"/>
  <c r="Q49"/>
  <c r="R4" i="4"/>
  <c r="R30" i="14" s="1"/>
  <c r="S20" i="18" s="1"/>
  <c r="Q30" i="14"/>
  <c r="R20" i="18" s="1"/>
  <c r="W4" i="4"/>
  <c r="W30" i="14" s="1"/>
  <c r="X20" i="18" s="1"/>
  <c r="T30" i="14"/>
  <c r="U20" i="18" s="1"/>
  <c r="W3" i="4"/>
  <c r="W19" i="14" s="1"/>
  <c r="X16" i="18" s="1"/>
  <c r="T19" i="14"/>
  <c r="U16" i="18" s="1"/>
  <c r="R18" i="13"/>
  <c r="Q258" i="14"/>
  <c r="R11" i="13"/>
  <c r="Q28" i="14"/>
  <c r="R29" i="18" s="1"/>
  <c r="R4" i="13"/>
  <c r="W6" i="12"/>
  <c r="T189" i="14"/>
  <c r="R6" i="12"/>
  <c r="R8" i="3"/>
  <c r="Q57" i="14"/>
  <c r="R17" i="3"/>
  <c r="Q255" i="14"/>
  <c r="R15" i="3"/>
  <c r="Q244" i="14"/>
  <c r="S12" i="3"/>
  <c r="P230" i="14"/>
  <c r="W12" i="3"/>
  <c r="T230" i="14"/>
  <c r="W11" i="3"/>
  <c r="T227" i="14"/>
  <c r="R20" i="3"/>
  <c r="R18"/>
  <c r="R10"/>
  <c r="S10"/>
  <c r="P71" i="14"/>
  <c r="W9" i="3"/>
  <c r="T64" i="14"/>
  <c r="R7" i="3"/>
  <c r="W7"/>
  <c r="T35" i="14"/>
  <c r="U25" i="18" s="1"/>
  <c r="W3" i="3"/>
  <c r="W34" i="14" s="1"/>
  <c r="X24" i="18" s="1"/>
  <c r="T34" i="14"/>
  <c r="U24" i="18" s="1"/>
  <c r="R3" i="3"/>
  <c r="Q34" i="14"/>
  <c r="R24" i="18" s="1"/>
  <c r="R5" i="3"/>
  <c r="R27" i="14" s="1"/>
  <c r="S19" i="18" s="1"/>
  <c r="Q27" i="14"/>
  <c r="R19" i="18" s="1"/>
  <c r="R6" i="3"/>
  <c r="R13" i="14" s="1"/>
  <c r="S28" i="18" s="1"/>
  <c r="Q13" i="14"/>
  <c r="R28" i="18" s="1"/>
  <c r="P23" i="1"/>
  <c r="Q16"/>
  <c r="V23"/>
  <c r="O23"/>
  <c r="R17" i="13"/>
  <c r="Q261" i="14"/>
  <c r="R16" i="13"/>
  <c r="Q257" i="14"/>
  <c r="R15" i="13"/>
  <c r="Q256" i="14"/>
  <c r="S14" i="13"/>
  <c r="S153" i="14" s="1"/>
  <c r="W13" i="13"/>
  <c r="T229" i="14"/>
  <c r="Q12" i="13"/>
  <c r="Q96" i="14" s="1"/>
  <c r="S12" i="13"/>
  <c r="S219" i="14" s="1"/>
  <c r="R10" i="13"/>
  <c r="Q179" i="14"/>
  <c r="R20" i="13"/>
  <c r="R22"/>
  <c r="R23"/>
  <c r="R24"/>
  <c r="R178" i="14" s="1"/>
  <c r="Q178"/>
  <c r="R9" i="13"/>
  <c r="R91" i="14" s="1"/>
  <c r="Q91"/>
  <c r="R8" i="13"/>
  <c r="Q87" i="14"/>
  <c r="R7" i="13"/>
  <c r="Q46" i="14"/>
  <c r="O25" i="13"/>
  <c r="S25" s="1"/>
  <c r="O8" i="14"/>
  <c r="P26" i="18" s="1"/>
  <c r="R5" i="13"/>
  <c r="R8" i="14" s="1"/>
  <c r="S26" i="18" s="1"/>
  <c r="Q8" i="14"/>
  <c r="R26" i="18" s="1"/>
  <c r="Q15" i="12"/>
  <c r="O241" i="14"/>
  <c r="R16" i="12"/>
  <c r="W13"/>
  <c r="W234" i="14" s="1"/>
  <c r="U234"/>
  <c r="R14" i="12"/>
  <c r="Q232" i="14"/>
  <c r="W14" i="12"/>
  <c r="W237" i="14" s="1"/>
  <c r="T232"/>
  <c r="R12" i="12"/>
  <c r="S12"/>
  <c r="O206" i="14"/>
  <c r="W12" i="12"/>
  <c r="U206" i="14"/>
  <c r="R8" i="12"/>
  <c r="Q158" i="14"/>
  <c r="Q21" i="12"/>
  <c r="P148" i="14"/>
  <c r="R20" i="12"/>
  <c r="Q11"/>
  <c r="O108" i="14"/>
  <c r="S10" i="12"/>
  <c r="Q10"/>
  <c r="Q5"/>
  <c r="Q206" i="14" s="1"/>
  <c r="O81"/>
  <c r="W5" i="12"/>
  <c r="T81" i="14"/>
  <c r="R3" i="12"/>
  <c r="Q42" i="14"/>
  <c r="U22" i="12"/>
  <c r="O22"/>
  <c r="O42" i="14"/>
  <c r="W3" i="12"/>
  <c r="W42" i="14" s="1"/>
  <c r="T42"/>
  <c r="R18" i="11"/>
  <c r="R245" i="14" s="1"/>
  <c r="Q245"/>
  <c r="S9" i="11"/>
  <c r="S119" i="14" s="1"/>
  <c r="O119"/>
  <c r="S4" i="11"/>
  <c r="O54" i="14"/>
  <c r="W7" i="1"/>
  <c r="T99" i="14"/>
  <c r="W18" i="1"/>
  <c r="T205" i="14"/>
  <c r="S5" i="1"/>
  <c r="O14" i="14"/>
  <c r="P12" i="18" s="1"/>
  <c r="W5" i="1"/>
  <c r="W14" i="14" s="1"/>
  <c r="X12" i="18" s="1"/>
  <c r="T14" i="14"/>
  <c r="W3" i="1"/>
  <c r="W5" i="14" s="1"/>
  <c r="X7" i="18" s="1"/>
  <c r="T5" i="14"/>
  <c r="W22" i="1"/>
  <c r="U132" i="14"/>
  <c r="W20" i="1"/>
  <c r="W262" i="14" s="1"/>
  <c r="T262"/>
  <c r="W19" i="1"/>
  <c r="T259" i="14"/>
  <c r="Q8" i="1"/>
  <c r="O61" i="14"/>
  <c r="W8" i="1"/>
  <c r="W61" i="14" s="1"/>
  <c r="T61"/>
  <c r="Q14" i="1"/>
  <c r="O151" i="14"/>
  <c r="W14" i="1"/>
  <c r="T151" i="14"/>
  <c r="Q9" i="7"/>
  <c r="S9" i="12"/>
  <c r="S114" i="14" s="1"/>
  <c r="S20" i="12"/>
  <c r="S135" i="14" s="1"/>
  <c r="S19" i="12"/>
  <c r="S8"/>
  <c r="S158" i="14" s="1"/>
  <c r="S4" i="12"/>
  <c r="S68" i="14" s="1"/>
  <c r="Q19" i="12"/>
  <c r="Q9"/>
  <c r="Q4"/>
  <c r="W8"/>
  <c r="W158" i="14" s="1"/>
  <c r="W4" i="12"/>
  <c r="W68" i="14" s="1"/>
  <c r="W20" i="12"/>
  <c r="W135" i="14" s="1"/>
  <c r="W9" i="12"/>
  <c r="W114" i="14" s="1"/>
  <c r="Q13" i="12"/>
  <c r="Q135" i="14" s="1"/>
  <c r="W21" i="12"/>
  <c r="W148" i="14" s="1"/>
  <c r="W14" i="17"/>
  <c r="V25" i="13"/>
  <c r="S3"/>
  <c r="S3" i="14" s="1"/>
  <c r="T5" i="18" s="1"/>
  <c r="Q14" i="13"/>
  <c r="Q153" i="14" s="1"/>
  <c r="W14" i="13"/>
  <c r="W233" i="14" s="1"/>
  <c r="Q13" i="13"/>
  <c r="Q229" i="14" s="1"/>
  <c r="W19" i="17"/>
  <c r="W10"/>
  <c r="S10"/>
  <c r="U21"/>
  <c r="S16"/>
  <c r="S14"/>
  <c r="S17" i="6"/>
  <c r="S187" i="14" s="1"/>
  <c r="S4" i="3"/>
  <c r="S17" i="14" s="1"/>
  <c r="T15" i="18" s="1"/>
  <c r="S17" i="5"/>
  <c r="S184" i="14" s="1"/>
  <c r="W6" i="5"/>
  <c r="W67" i="14" s="1"/>
  <c r="Q5" i="7"/>
  <c r="Q25"/>
  <c r="W9" i="1"/>
  <c r="W66" i="14" s="1"/>
  <c r="S10" i="4"/>
  <c r="S109" i="14" s="1"/>
  <c r="S20" i="17"/>
  <c r="W21" i="7"/>
  <c r="Q23"/>
  <c r="W10"/>
  <c r="W17"/>
  <c r="W14"/>
  <c r="S19"/>
  <c r="Q14" i="10"/>
  <c r="Q177" i="14" s="1"/>
  <c r="Q19" i="10"/>
  <c r="Q215" i="14" s="1"/>
  <c r="S24" i="9"/>
  <c r="Q9"/>
  <c r="Q10" i="4"/>
  <c r="Q12"/>
  <c r="S12"/>
  <c r="S125" i="14" s="1"/>
  <c r="W12" i="4"/>
  <c r="W125" i="14" s="1"/>
  <c r="W9" i="5"/>
  <c r="W95" i="14" s="1"/>
  <c r="Q18" i="5"/>
  <c r="Q8"/>
  <c r="Q67" i="14" s="1"/>
  <c r="S8" i="5"/>
  <c r="S47" i="14" s="1"/>
  <c r="S22" i="5"/>
  <c r="S239" i="14" s="1"/>
  <c r="W22" i="5"/>
  <c r="W239" i="14" s="1"/>
  <c r="W19" i="5"/>
  <c r="U23"/>
  <c r="S16" i="1"/>
  <c r="S191" i="14" s="1"/>
  <c r="W16" i="1"/>
  <c r="W191" i="14" s="1"/>
  <c r="Q10" i="8"/>
  <c r="Q63" i="14" s="1"/>
  <c r="V23" i="8"/>
  <c r="W20" i="17"/>
  <c r="S13"/>
  <c r="S5" i="12"/>
  <c r="S81" i="14" s="1"/>
  <c r="W25" i="7"/>
  <c r="W251" i="14" s="1"/>
  <c r="W11" i="7"/>
  <c r="Q16"/>
  <c r="W15"/>
  <c r="W5"/>
  <c r="S25"/>
  <c r="S251" i="14" s="1"/>
  <c r="Q22" i="7"/>
  <c r="S21"/>
  <c r="W19"/>
  <c r="Q10"/>
  <c r="S11"/>
  <c r="Q12"/>
  <c r="S17"/>
  <c r="W27"/>
  <c r="Q26"/>
  <c r="S15"/>
  <c r="Q18"/>
  <c r="S9"/>
  <c r="S124" i="14" s="1"/>
  <c r="W9" i="7"/>
  <c r="W124" i="14" s="1"/>
  <c r="Q14" i="7"/>
  <c r="Q6"/>
  <c r="S5"/>
  <c r="R21" i="13"/>
  <c r="W16" i="3"/>
  <c r="W250" i="14" s="1"/>
  <c r="Q13" i="3"/>
  <c r="Q223" i="14" s="1"/>
  <c r="W11" i="10"/>
  <c r="Q11"/>
  <c r="Q157" i="14" s="1"/>
  <c r="Q9" i="10"/>
  <c r="W20"/>
  <c r="W215" i="14" s="1"/>
  <c r="S22" i="10"/>
  <c r="S228" i="14" s="1"/>
  <c r="W22" i="10"/>
  <c r="W228" i="14" s="1"/>
  <c r="Q18" i="10"/>
  <c r="Q7"/>
  <c r="Q6"/>
  <c r="W9" i="9"/>
  <c r="O25"/>
  <c r="V25"/>
  <c r="S19" i="17"/>
  <c r="S253" i="14" s="1"/>
  <c r="Q7" i="17"/>
  <c r="W7"/>
  <c r="W143" i="14" s="1"/>
  <c r="W15" i="17"/>
  <c r="S12"/>
  <c r="Q6"/>
  <c r="Q12"/>
  <c r="Q243" i="14" s="1"/>
  <c r="Q5" i="17"/>
  <c r="Q45" i="14" s="1"/>
  <c r="S5" i="17"/>
  <c r="S38" i="14" s="1"/>
  <c r="W5" i="17"/>
  <c r="W38" i="14" s="1"/>
  <c r="Q8" i="17"/>
  <c r="Q13"/>
  <c r="W13"/>
  <c r="W24" i="7"/>
  <c r="W254" i="14" s="1"/>
  <c r="W20" i="7"/>
  <c r="W13"/>
  <c r="W8"/>
  <c r="W44" i="14" s="1"/>
  <c r="W7" i="7"/>
  <c r="W110" i="14" s="1"/>
  <c r="W4" i="7"/>
  <c r="W16" i="14" s="1"/>
  <c r="X14" i="18" s="1"/>
  <c r="W3" i="7"/>
  <c r="T28"/>
  <c r="Q24"/>
  <c r="W22"/>
  <c r="W238" i="14" s="1"/>
  <c r="Q20" i="7"/>
  <c r="W23"/>
  <c r="W236" i="14" s="1"/>
  <c r="Q13" i="7"/>
  <c r="W12"/>
  <c r="W101" i="14" s="1"/>
  <c r="Q8" i="7"/>
  <c r="W16"/>
  <c r="W75" i="14" s="1"/>
  <c r="Q7" i="7"/>
  <c r="W18"/>
  <c r="W167" i="14" s="1"/>
  <c r="Q4" i="7"/>
  <c r="W6"/>
  <c r="W53" i="14" s="1"/>
  <c r="Q3" i="7"/>
  <c r="R23"/>
  <c r="S24"/>
  <c r="S254" i="14" s="1"/>
  <c r="S22" i="7"/>
  <c r="S238" i="14" s="1"/>
  <c r="S20" i="7"/>
  <c r="S23"/>
  <c r="S236" i="14" s="1"/>
  <c r="S13" i="7"/>
  <c r="S12"/>
  <c r="S101" i="14" s="1"/>
  <c r="S8" i="7"/>
  <c r="S16"/>
  <c r="S75" i="14" s="1"/>
  <c r="S7" i="7"/>
  <c r="S110" i="14" s="1"/>
  <c r="S18" i="7"/>
  <c r="S167" i="14" s="1"/>
  <c r="S4" i="7"/>
  <c r="S16" i="14" s="1"/>
  <c r="T14" i="18" s="1"/>
  <c r="S6" i="7"/>
  <c r="S53" i="14" s="1"/>
  <c r="S3" i="7"/>
  <c r="T25" i="13"/>
  <c r="W17"/>
  <c r="W261" i="14" s="1"/>
  <c r="P21" i="3"/>
  <c r="S21" s="1"/>
  <c r="S19"/>
  <c r="S198" i="14" s="1"/>
  <c r="Q19" i="3"/>
  <c r="W17"/>
  <c r="W255" i="14" s="1"/>
  <c r="W15" i="3"/>
  <c r="W244" i="14" s="1"/>
  <c r="W4" i="3"/>
  <c r="W17" i="14" s="1"/>
  <c r="X15" i="18" s="1"/>
  <c r="S17" i="3"/>
  <c r="S255" i="14" s="1"/>
  <c r="S14" i="3"/>
  <c r="S252" i="14" s="1"/>
  <c r="S15" i="3"/>
  <c r="S244" i="14" s="1"/>
  <c r="Q14" i="3"/>
  <c r="Q4"/>
  <c r="Q35" i="14" s="1"/>
  <c r="R25" i="18" s="1"/>
  <c r="S13" i="3"/>
  <c r="S6" i="9"/>
  <c r="S26" i="14" s="1"/>
  <c r="T37" i="18" s="1"/>
  <c r="Q13" i="9"/>
  <c r="Q18"/>
  <c r="Q6"/>
  <c r="W13"/>
  <c r="S7"/>
  <c r="S4"/>
  <c r="Q7"/>
  <c r="Q12"/>
  <c r="S12"/>
  <c r="S115" i="14" s="1"/>
  <c r="Q19" i="9"/>
  <c r="W19"/>
  <c r="W200" i="14" s="1"/>
  <c r="W11" i="9"/>
  <c r="S10"/>
  <c r="W15"/>
  <c r="W174" i="14" s="1"/>
  <c r="P22" i="12"/>
  <c r="W16" i="11"/>
  <c r="S8"/>
  <c r="S78" i="14" s="1"/>
  <c r="Q17" i="11"/>
  <c r="Q240" i="14" s="1"/>
  <c r="W7" i="11"/>
  <c r="W65" i="14" s="1"/>
  <c r="S11" i="11"/>
  <c r="S166" i="14" s="1"/>
  <c r="Q12" i="11"/>
  <c r="W12"/>
  <c r="W162" i="14" s="1"/>
  <c r="W14" i="11"/>
  <c r="W220" i="14" s="1"/>
  <c r="Q7" i="11"/>
  <c r="Q6"/>
  <c r="Q58" i="14" s="1"/>
  <c r="Q9" i="11"/>
  <c r="Q3"/>
  <c r="W17" i="1"/>
  <c r="T23" i="4"/>
  <c r="W21"/>
  <c r="W210" i="14" s="1"/>
  <c r="Q4" i="10"/>
  <c r="S7"/>
  <c r="S104" i="14" s="1"/>
  <c r="S10" i="10"/>
  <c r="S157" i="14" s="1"/>
  <c r="S15" i="10"/>
  <c r="S161" i="14" s="1"/>
  <c r="Q15" i="10"/>
  <c r="W10"/>
  <c r="W157" i="14" s="1"/>
  <c r="W14" i="10"/>
  <c r="S20"/>
  <c r="S215" i="14" s="1"/>
  <c r="Q13" i="10"/>
  <c r="Q123" i="14" s="1"/>
  <c r="W13" i="10"/>
  <c r="W123" i="14" s="1"/>
  <c r="S6" i="10"/>
  <c r="S69" i="14" s="1"/>
  <c r="Q18" i="12"/>
  <c r="Q264" i="14" s="1"/>
  <c r="R5" i="12"/>
  <c r="Q21" i="10"/>
  <c r="Q217" i="14" s="1"/>
  <c r="O23" i="10"/>
  <c r="U23"/>
  <c r="S4"/>
  <c r="S55" i="14" s="1"/>
  <c r="T23" i="10"/>
  <c r="V23"/>
  <c r="W4"/>
  <c r="W55" i="14" s="1"/>
  <c r="W7" i="12"/>
  <c r="W86" i="14" s="1"/>
  <c r="S21" i="12"/>
  <c r="S148" i="14" s="1"/>
  <c r="S7" i="17"/>
  <c r="S143" i="14" s="1"/>
  <c r="T22" i="12"/>
  <c r="V22"/>
  <c r="Q17"/>
  <c r="Q237" i="14" s="1"/>
  <c r="W13" i="3"/>
  <c r="W235" i="14" s="1"/>
  <c r="U21" i="3"/>
  <c r="T21"/>
  <c r="V21"/>
  <c r="R13" i="10"/>
  <c r="U28" i="7"/>
  <c r="Q15" i="11"/>
  <c r="U19"/>
  <c r="W23" i="6"/>
  <c r="Q21"/>
  <c r="Q248" i="14" s="1"/>
  <c r="S4" i="4"/>
  <c r="S30" i="14" s="1"/>
  <c r="T20" i="18" s="1"/>
  <c r="Q13" i="4"/>
  <c r="Q137" i="14" s="1"/>
  <c r="W13" i="4"/>
  <c r="W137" i="14" s="1"/>
  <c r="R13" i="4"/>
  <c r="R137" i="14" s="1"/>
  <c r="S13" i="4"/>
  <c r="S137" i="14" s="1"/>
  <c r="Q14" i="4"/>
  <c r="Q138" i="14" s="1"/>
  <c r="W6" i="4"/>
  <c r="W76" i="14" s="1"/>
  <c r="V23" i="4"/>
  <c r="W9"/>
  <c r="W92" i="14" s="1"/>
  <c r="S5" i="4"/>
  <c r="S49" i="14" s="1"/>
  <c r="W5" i="4"/>
  <c r="W49" i="14" s="1"/>
  <c r="S22" i="13"/>
  <c r="S12" i="11"/>
  <c r="S162" i="14" s="1"/>
  <c r="S6" i="11"/>
  <c r="S58" i="14" s="1"/>
  <c r="W8" i="11"/>
  <c r="W78" i="14" s="1"/>
  <c r="Q16" i="11"/>
  <c r="Q10"/>
  <c r="Q145" i="14" s="1"/>
  <c r="W17" i="11"/>
  <c r="W240" i="14" s="1"/>
  <c r="W11" i="11"/>
  <c r="W166" i="14" s="1"/>
  <c r="W5" i="11"/>
  <c r="S7"/>
  <c r="S65" i="14" s="1"/>
  <c r="S15" i="11"/>
  <c r="W22" i="9"/>
  <c r="R10" i="8"/>
  <c r="R63" i="14" s="1"/>
  <c r="W14" i="8"/>
  <c r="W97" i="14" s="1"/>
  <c r="S7" i="8"/>
  <c r="S39" i="14" s="1"/>
  <c r="W3" i="8"/>
  <c r="W9" i="14" s="1"/>
  <c r="X10" i="18" s="1"/>
  <c r="R9" i="6"/>
  <c r="R10"/>
  <c r="R3"/>
  <c r="R10" i="14" s="1"/>
  <c r="S27" i="18" s="1"/>
  <c r="R22" i="6"/>
  <c r="R16"/>
  <c r="R5"/>
  <c r="R32" i="14" s="1"/>
  <c r="S22" i="18" s="1"/>
  <c r="Q17" i="6"/>
  <c r="Q226" i="14" s="1"/>
  <c r="W17" i="6"/>
  <c r="W226" i="14" s="1"/>
  <c r="W4" i="6"/>
  <c r="W11" i="14" s="1"/>
  <c r="X30" i="18" s="1"/>
  <c r="W14" i="6"/>
  <c r="W6"/>
  <c r="W13"/>
  <c r="W77" i="14" s="1"/>
  <c r="W12" i="6"/>
  <c r="W20"/>
  <c r="W247" i="14" s="1"/>
  <c r="W11" i="6"/>
  <c r="W80" i="14" s="1"/>
  <c r="Q23" i="6"/>
  <c r="Q103" i="14" s="1"/>
  <c r="Q18" i="6"/>
  <c r="Q171" i="14" s="1"/>
  <c r="Q26" i="6"/>
  <c r="Q144" i="14" s="1"/>
  <c r="S12" i="6"/>
  <c r="S11"/>
  <c r="S80" i="14" s="1"/>
  <c r="W21" i="6"/>
  <c r="W248" i="14" s="1"/>
  <c r="Q8" i="6"/>
  <c r="Q48" i="14" s="1"/>
  <c r="O27" i="6"/>
  <c r="W8"/>
  <c r="W48" i="14" s="1"/>
  <c r="T27" i="6"/>
  <c r="V27"/>
  <c r="Q24"/>
  <c r="Q107" i="14" s="1"/>
  <c r="P27" i="6"/>
  <c r="S18"/>
  <c r="S26"/>
  <c r="S16"/>
  <c r="S171" i="14" s="1"/>
  <c r="W14" i="5"/>
  <c r="Q9" i="4"/>
  <c r="Q92" i="14" s="1"/>
  <c r="Q11" i="4"/>
  <c r="Q266" i="14" s="1"/>
  <c r="Q17" i="4"/>
  <c r="Q172" i="14" s="1"/>
  <c r="R16" i="4"/>
  <c r="R152" i="14" s="1"/>
  <c r="R8" i="4"/>
  <c r="R89" i="14" s="1"/>
  <c r="O23" i="4"/>
  <c r="S7" i="1"/>
  <c r="Q11"/>
  <c r="S22"/>
  <c r="S9"/>
  <c r="S66" i="14" s="1"/>
  <c r="Q4" i="1"/>
  <c r="Q9"/>
  <c r="Q66" i="14" s="1"/>
  <c r="Q5" i="1"/>
  <c r="W10"/>
  <c r="W11"/>
  <c r="W84" i="14" s="1"/>
  <c r="Q13" i="1"/>
  <c r="W13"/>
  <c r="Q18"/>
  <c r="Q7"/>
  <c r="U23"/>
  <c r="W23" s="1"/>
  <c r="S18" i="12"/>
  <c r="S264" i="14" s="1"/>
  <c r="W18" i="12"/>
  <c r="W264" i="14" s="1"/>
  <c r="T23" i="8"/>
  <c r="P23"/>
  <c r="S8"/>
  <c r="S51" i="14" s="1"/>
  <c r="W8" i="8"/>
  <c r="W51" i="14" s="1"/>
  <c r="S13" i="10"/>
  <c r="S123" i="14" s="1"/>
  <c r="S19" i="9"/>
  <c r="S200" i="14" s="1"/>
  <c r="Q11" i="9"/>
  <c r="Q10"/>
  <c r="Q82" i="14" s="1"/>
  <c r="W10" i="9"/>
  <c r="W82" i="14" s="1"/>
  <c r="Q20" i="9"/>
  <c r="Q207" i="14" s="1"/>
  <c r="W20" i="9"/>
  <c r="W207" i="14" s="1"/>
  <c r="P25" i="9"/>
  <c r="P23" i="4"/>
  <c r="S11"/>
  <c r="S266" i="14" s="1"/>
  <c r="S16" i="4"/>
  <c r="S152" i="14" s="1"/>
  <c r="S17" i="4"/>
  <c r="S172" i="14" s="1"/>
  <c r="S20" i="4"/>
  <c r="S202" i="14" s="1"/>
  <c r="Q15" i="4"/>
  <c r="U23"/>
  <c r="S8" i="6"/>
  <c r="S48" i="14" s="1"/>
  <c r="Q18" i="17"/>
  <c r="P21"/>
  <c r="O21"/>
  <c r="T21"/>
  <c r="V21"/>
  <c r="W3"/>
  <c r="W23" i="14" s="1"/>
  <c r="X18" i="18" s="1"/>
  <c r="Q12" i="1"/>
  <c r="W12"/>
  <c r="W170" i="14" s="1"/>
  <c r="W21" i="1"/>
  <c r="W131" i="14" s="1"/>
  <c r="S13" i="1"/>
  <c r="S12"/>
  <c r="Q15"/>
  <c r="Q112" i="14" s="1"/>
  <c r="W15" i="1"/>
  <c r="W112" i="14" s="1"/>
  <c r="S5" i="5"/>
  <c r="S33" i="14" s="1"/>
  <c r="T23" i="18" s="1"/>
  <c r="Q13" i="5"/>
  <c r="Q175" i="14" s="1"/>
  <c r="W13" i="5"/>
  <c r="W175" i="14" s="1"/>
  <c r="Q4" i="5"/>
  <c r="V23"/>
  <c r="Q7"/>
  <c r="Q22" i="14" s="1"/>
  <c r="R35" i="18" s="1"/>
  <c r="W7" i="5"/>
  <c r="W22" i="14" s="1"/>
  <c r="X35" i="18" s="1"/>
  <c r="Q11" i="11"/>
  <c r="W6"/>
  <c r="W58" i="14" s="1"/>
  <c r="O19" i="11"/>
  <c r="S4" i="5"/>
  <c r="W3"/>
  <c r="W43" i="14" s="1"/>
  <c r="Q5" i="5"/>
  <c r="Q33" i="14" s="1"/>
  <c r="R23" i="18" s="1"/>
  <c r="Q10" i="5"/>
  <c r="Q118" i="14" s="1"/>
  <c r="Q4" i="11"/>
  <c r="W3"/>
  <c r="W4"/>
  <c r="W54" i="14" s="1"/>
  <c r="W15" i="11"/>
  <c r="W211" i="14" s="1"/>
  <c r="S18" i="11"/>
  <c r="S245" i="14" s="1"/>
  <c r="W18" i="11"/>
  <c r="W245" i="14" s="1"/>
  <c r="Q5" i="9"/>
  <c r="Q40" i="14" s="1"/>
  <c r="W5" i="9"/>
  <c r="W40" i="14" s="1"/>
  <c r="Q23" i="9"/>
  <c r="Q263" i="14" s="1"/>
  <c r="W23" i="9"/>
  <c r="W263" i="14" s="1"/>
  <c r="W17" i="10"/>
  <c r="W183" i="14" s="1"/>
  <c r="W16" i="10"/>
  <c r="W181" i="14" s="1"/>
  <c r="W13" i="8"/>
  <c r="W93" i="14" s="1"/>
  <c r="W26" i="6"/>
  <c r="W144" i="14" s="1"/>
  <c r="S18" i="17"/>
  <c r="W16"/>
  <c r="W243" i="14" s="1"/>
  <c r="W6" i="17"/>
  <c r="W70" i="14" s="1"/>
  <c r="Q17" i="17"/>
  <c r="W17"/>
  <c r="W196" i="14" s="1"/>
  <c r="P23" i="5"/>
  <c r="T23"/>
  <c r="Q20"/>
  <c r="Q213" i="14" s="1"/>
  <c r="W20" i="5"/>
  <c r="W213" i="14" s="1"/>
  <c r="W15" i="4"/>
  <c r="W140" i="14" s="1"/>
  <c r="R8" i="10"/>
  <c r="R113" i="14" s="1"/>
  <c r="S8" i="10"/>
  <c r="S113" i="14" s="1"/>
  <c r="R6" i="4"/>
  <c r="R76" i="14" s="1"/>
  <c r="S6" i="4"/>
  <c r="S76" i="14" s="1"/>
  <c r="S3" i="5"/>
  <c r="S43" i="14" s="1"/>
  <c r="Q3" i="5"/>
  <c r="Q43" i="14" s="1"/>
  <c r="Q16" i="10"/>
  <c r="Q181" i="14" s="1"/>
  <c r="S16" i="10"/>
  <c r="S181" i="14" s="1"/>
  <c r="S15" i="17"/>
  <c r="Q15"/>
  <c r="S13" i="13"/>
  <c r="S229" i="14" s="1"/>
  <c r="Q6" i="13"/>
  <c r="S6"/>
  <c r="S20" i="14" s="1"/>
  <c r="T17" i="18" s="1"/>
  <c r="O28" i="7"/>
  <c r="Q3" i="4"/>
  <c r="Q19" i="14" s="1"/>
  <c r="R16" i="18" s="1"/>
  <c r="S3" i="4"/>
  <c r="S19" i="14" s="1"/>
  <c r="T16" i="18" s="1"/>
  <c r="Q3" i="9"/>
  <c r="Q4" i="14" s="1"/>
  <c r="R6" i="18" s="1"/>
  <c r="S3" i="9"/>
  <c r="S4" i="14" s="1"/>
  <c r="T6" i="18" s="1"/>
  <c r="S6" i="17"/>
  <c r="S70" i="14" s="1"/>
  <c r="R9" i="9"/>
  <c r="S9"/>
  <c r="S79" i="14" s="1"/>
  <c r="Q17" i="8"/>
  <c r="Q139" i="14" s="1"/>
  <c r="S17" i="8"/>
  <c r="S139" i="14" s="1"/>
  <c r="S3" i="11"/>
  <c r="S41" i="14" s="1"/>
  <c r="Q5" i="11"/>
  <c r="Q24" i="14" s="1"/>
  <c r="R32" i="18" s="1"/>
  <c r="S5" i="11"/>
  <c r="S24" i="14" s="1"/>
  <c r="T32" i="18" s="1"/>
  <c r="Q8" i="11"/>
  <c r="Q78" i="14" s="1"/>
  <c r="W9" i="11"/>
  <c r="W119" i="14" s="1"/>
  <c r="T19" i="11"/>
  <c r="S10"/>
  <c r="S145" i="14" s="1"/>
  <c r="S16" i="11"/>
  <c r="S214" i="14" s="1"/>
  <c r="S14" i="11"/>
  <c r="S220" i="14" s="1"/>
  <c r="Q14" i="11"/>
  <c r="Q220" i="14" s="1"/>
  <c r="R17" i="11"/>
  <c r="R240" i="14" s="1"/>
  <c r="P19" i="11"/>
  <c r="S17"/>
  <c r="S240" i="14" s="1"/>
  <c r="Q17" i="1"/>
  <c r="S17"/>
  <c r="S4"/>
  <c r="S7" i="14" s="1"/>
  <c r="T9" i="18" s="1"/>
  <c r="Q3" i="1"/>
  <c r="Q5" i="14" s="1"/>
  <c r="R7" i="18" s="1"/>
  <c r="S3" i="1"/>
  <c r="S5" i="14" s="1"/>
  <c r="T7" i="18" s="1"/>
  <c r="Q20" i="1"/>
  <c r="Q262" i="14" s="1"/>
  <c r="S20" i="1"/>
  <c r="S262" i="14" s="1"/>
  <c r="Q19" i="1"/>
  <c r="Q259" i="14" s="1"/>
  <c r="S19" i="1"/>
  <c r="R6"/>
  <c r="S6"/>
  <c r="Q10"/>
  <c r="Q88" i="14" s="1"/>
  <c r="S10" i="1"/>
  <c r="S88" i="14" s="1"/>
  <c r="Q9" i="3"/>
  <c r="Q64" i="14" s="1"/>
  <c r="S9" i="3"/>
  <c r="S64" i="14" s="1"/>
  <c r="R14" i="5"/>
  <c r="S14"/>
  <c r="S121" i="14" s="1"/>
  <c r="Q14" i="17"/>
  <c r="Q199" i="14" s="1"/>
  <c r="Q14" i="9"/>
  <c r="R21" i="1"/>
  <c r="S21"/>
  <c r="S131" i="14" s="1"/>
  <c r="Q3" i="13"/>
  <c r="Q3" i="14" s="1"/>
  <c r="R5" i="18" s="1"/>
  <c r="S11" i="1"/>
  <c r="S84" i="14" s="1"/>
  <c r="Q16" i="3"/>
  <c r="Q250" i="14" s="1"/>
  <c r="S16" i="3"/>
  <c r="S250" i="14" s="1"/>
  <c r="R11" i="9"/>
  <c r="V28" i="7"/>
  <c r="U25" i="13"/>
  <c r="Q12" i="3"/>
  <c r="Q230" i="14" s="1"/>
  <c r="O23" i="8"/>
  <c r="R16" i="17"/>
  <c r="V19" i="11"/>
  <c r="R16" i="1"/>
  <c r="R22"/>
  <c r="R17" i="10"/>
  <c r="R183" i="14" s="1"/>
  <c r="S21" i="6"/>
  <c r="S248" i="14" s="1"/>
  <c r="Q20" i="17"/>
  <c r="Q120" i="14" s="1"/>
  <c r="S15" i="5"/>
  <c r="S195" i="14" s="1"/>
  <c r="R21" i="10"/>
  <c r="R217" i="14" s="1"/>
  <c r="S21" i="10"/>
  <c r="S217" i="14" s="1"/>
  <c r="Q11" i="3"/>
  <c r="Q227" i="14" s="1"/>
  <c r="S11" i="3"/>
  <c r="S227" i="14" s="1"/>
  <c r="S7" i="12"/>
  <c r="S86" i="14" s="1"/>
  <c r="Q7" i="12"/>
  <c r="Q86" i="14" s="1"/>
  <c r="Q15" i="9"/>
  <c r="Q174" i="14" s="1"/>
  <c r="S15" i="9"/>
  <c r="S174" i="14" s="1"/>
  <c r="Q3" i="17"/>
  <c r="Q23" i="14" s="1"/>
  <c r="R18" i="18" s="1"/>
  <c r="S3" i="17"/>
  <c r="S23" i="14" s="1"/>
  <c r="T18" i="18" s="1"/>
  <c r="R24" i="6"/>
  <c r="R107" i="14" s="1"/>
  <c r="S24" i="6"/>
  <c r="S107" i="14" s="1"/>
  <c r="P28" i="7"/>
  <c r="Q11" i="17"/>
  <c r="Q154" i="14" s="1"/>
  <c r="S11" i="17"/>
  <c r="S154" i="14" s="1"/>
  <c r="S15" i="4"/>
  <c r="S140" i="14" s="1"/>
  <c r="S20" i="5"/>
  <c r="S213" i="14" s="1"/>
  <c r="R21" i="6"/>
  <c r="R248" i="14" s="1"/>
  <c r="U7" i="18" l="1"/>
  <c r="U12"/>
  <c r="W12"/>
  <c r="Q12"/>
  <c r="Q166" i="14"/>
  <c r="Q156"/>
  <c r="W41"/>
  <c r="S211"/>
  <c r="W24"/>
  <c r="X32" i="18" s="1"/>
  <c r="W214" i="14"/>
  <c r="S54"/>
  <c r="W156"/>
  <c r="Q54"/>
  <c r="Q41"/>
  <c r="S156"/>
  <c r="R50"/>
  <c r="S50"/>
  <c r="S74"/>
  <c r="W74"/>
  <c r="R171"/>
  <c r="Q50"/>
  <c r="S77"/>
  <c r="S225"/>
  <c r="Q225"/>
  <c r="W62"/>
  <c r="R56"/>
  <c r="W249"/>
  <c r="W246"/>
  <c r="W32"/>
  <c r="X22" i="18" s="1"/>
  <c r="R247" i="14"/>
  <c r="R218"/>
  <c r="R62"/>
  <c r="W225"/>
  <c r="W50"/>
  <c r="S36"/>
  <c r="S144"/>
  <c r="W218"/>
  <c r="W103"/>
  <c r="S226"/>
  <c r="Q187"/>
  <c r="Q247"/>
  <c r="Q130"/>
  <c r="Q246"/>
  <c r="S249"/>
  <c r="W36"/>
  <c r="S247"/>
  <c r="Q249"/>
  <c r="W187"/>
  <c r="W171"/>
  <c r="S130"/>
  <c r="W120"/>
  <c r="W45"/>
  <c r="S45"/>
  <c r="Q136"/>
  <c r="S120"/>
  <c r="W193"/>
  <c r="S199"/>
  <c r="W185"/>
  <c r="S196"/>
  <c r="S203"/>
  <c r="W224"/>
  <c r="S224"/>
  <c r="S193"/>
  <c r="S243"/>
  <c r="S150"/>
  <c r="W253"/>
  <c r="W199"/>
  <c r="Q150"/>
  <c r="W136"/>
  <c r="W203"/>
  <c r="Q224"/>
  <c r="Q203"/>
  <c r="S185"/>
  <c r="W150"/>
  <c r="W169"/>
  <c r="S169"/>
  <c r="S136"/>
  <c r="W154"/>
  <c r="Q253"/>
  <c r="Q160"/>
  <c r="W230"/>
  <c r="R34"/>
  <c r="S24" i="18" s="1"/>
  <c r="W35" i="14"/>
  <c r="X25" i="18" s="1"/>
  <c r="W64" i="14"/>
  <c r="S71"/>
  <c r="W227"/>
  <c r="S230"/>
  <c r="R244"/>
  <c r="R255"/>
  <c r="R57"/>
  <c r="W223"/>
  <c r="W198"/>
  <c r="W57"/>
  <c r="S223"/>
  <c r="W13"/>
  <c r="X28" i="18" s="1"/>
  <c r="S235" i="14"/>
  <c r="Q71"/>
  <c r="W160"/>
  <c r="S35"/>
  <c r="T25" i="18" s="1"/>
  <c r="W71" i="14"/>
  <c r="S160"/>
  <c r="Q128"/>
  <c r="W128"/>
  <c r="S44"/>
  <c r="W201"/>
  <c r="S73"/>
  <c r="S142"/>
  <c r="S208"/>
  <c r="W142"/>
  <c r="W98"/>
  <c r="W129"/>
  <c r="W83"/>
  <c r="W208"/>
  <c r="W127"/>
  <c r="S128"/>
  <c r="S83"/>
  <c r="S129"/>
  <c r="S127"/>
  <c r="S12"/>
  <c r="T11" i="18" s="1"/>
  <c r="S106" i="14"/>
  <c r="S201"/>
  <c r="W12"/>
  <c r="X11" i="18" s="1"/>
  <c r="W106" i="14"/>
  <c r="S149"/>
  <c r="S98"/>
  <c r="W168"/>
  <c r="W73"/>
  <c r="S168"/>
  <c r="W149"/>
  <c r="Q236"/>
  <c r="Q15"/>
  <c r="R13" i="18" s="1"/>
  <c r="W222" i="14"/>
  <c r="R134"/>
  <c r="W111"/>
  <c r="W134"/>
  <c r="S67"/>
  <c r="S134"/>
  <c r="Q121"/>
  <c r="W184"/>
  <c r="S222"/>
  <c r="S111"/>
  <c r="S15"/>
  <c r="T13" i="18" s="1"/>
  <c r="W121" i="14"/>
  <c r="S175"/>
  <c r="S22"/>
  <c r="T35" i="18" s="1"/>
  <c r="W15" i="14"/>
  <c r="X13" i="18" s="1"/>
  <c r="W47" i="14"/>
  <c r="W122"/>
  <c r="Q146"/>
  <c r="W229"/>
  <c r="Q6"/>
  <c r="R8" i="18" s="1"/>
  <c r="S146" i="14"/>
  <c r="W153"/>
  <c r="S6"/>
  <c r="T8" i="18" s="1"/>
  <c r="W146" i="14"/>
  <c r="Q20"/>
  <c r="R17" i="18" s="1"/>
  <c r="R46" i="14"/>
  <c r="R87"/>
  <c r="R179"/>
  <c r="R28"/>
  <c r="S29" i="18" s="1"/>
  <c r="R258" i="14"/>
  <c r="S96"/>
  <c r="R260"/>
  <c r="S233"/>
  <c r="R256"/>
  <c r="R257"/>
  <c r="R261"/>
  <c r="Q141"/>
  <c r="W219"/>
  <c r="W178"/>
  <c r="S258"/>
  <c r="S141"/>
  <c r="Q155"/>
  <c r="W194"/>
  <c r="S82"/>
  <c r="W155"/>
  <c r="W133"/>
  <c r="Q100"/>
  <c r="W100"/>
  <c r="S116"/>
  <c r="Q133"/>
  <c r="S163"/>
  <c r="S60"/>
  <c r="W79"/>
  <c r="Q79"/>
  <c r="S40"/>
  <c r="W26"/>
  <c r="X37" i="18" s="1"/>
  <c r="W116" i="14"/>
  <c r="W180"/>
  <c r="S180"/>
  <c r="W60"/>
  <c r="S209"/>
  <c r="S25"/>
  <c r="W117"/>
  <c r="S263"/>
  <c r="S100"/>
  <c r="W115"/>
  <c r="W163"/>
  <c r="Q180"/>
  <c r="Q116"/>
  <c r="S155"/>
  <c r="W209"/>
  <c r="S194"/>
  <c r="W176"/>
  <c r="Q189"/>
  <c r="W241"/>
  <c r="S94"/>
  <c r="W94"/>
  <c r="Q242"/>
  <c r="S242"/>
  <c r="S241"/>
  <c r="W108"/>
  <c r="S108"/>
  <c r="S265"/>
  <c r="W81"/>
  <c r="Q81"/>
  <c r="R158"/>
  <c r="W206"/>
  <c r="S206"/>
  <c r="R206"/>
  <c r="W232"/>
  <c r="W189"/>
  <c r="W242"/>
  <c r="S189"/>
  <c r="W265"/>
  <c r="S232"/>
  <c r="W164"/>
  <c r="W177"/>
  <c r="S164"/>
  <c r="W147"/>
  <c r="S216"/>
  <c r="W182"/>
  <c r="W216"/>
  <c r="S147"/>
  <c r="S182"/>
  <c r="Q84"/>
  <c r="S151"/>
  <c r="S170"/>
  <c r="Q170"/>
  <c r="W105"/>
  <c r="W151"/>
  <c r="S197"/>
  <c r="Q99"/>
  <c r="Q14"/>
  <c r="R12" i="18" s="1"/>
  <c r="S132" i="14"/>
  <c r="S99"/>
  <c r="W197"/>
  <c r="W259"/>
  <c r="W132"/>
  <c r="S14"/>
  <c r="T12" i="18" s="1"/>
  <c r="W205" i="14"/>
  <c r="W99"/>
  <c r="Q191"/>
  <c r="S205"/>
  <c r="Q31"/>
  <c r="R21" i="18" s="1"/>
  <c r="W7" i="14"/>
  <c r="X9" i="18" s="1"/>
  <c r="W31" i="14"/>
  <c r="X21" i="18" s="1"/>
  <c r="S31" i="14"/>
  <c r="S259"/>
  <c r="Q197"/>
  <c r="S105"/>
  <c r="Q205"/>
  <c r="W88"/>
  <c r="Q132"/>
  <c r="S61"/>
  <c r="Q131"/>
  <c r="S112"/>
  <c r="W25" i="9"/>
  <c r="S25"/>
  <c r="R7"/>
  <c r="R60" i="14" s="1"/>
  <c r="Q60"/>
  <c r="R6" i="9"/>
  <c r="Q26" i="14"/>
  <c r="R37" i="18" s="1"/>
  <c r="R13" i="9"/>
  <c r="Q117" i="14"/>
  <c r="R21" i="9"/>
  <c r="Q209" i="14"/>
  <c r="R22" i="9"/>
  <c r="Q194" i="14"/>
  <c r="R19" i="9"/>
  <c r="R200" i="14" s="1"/>
  <c r="Q200"/>
  <c r="R12" i="9"/>
  <c r="R115" i="14" s="1"/>
  <c r="Q115"/>
  <c r="R18" i="9"/>
  <c r="Q163" i="14"/>
  <c r="R16" i="9"/>
  <c r="R176" i="14" s="1"/>
  <c r="Q176"/>
  <c r="R4" i="9"/>
  <c r="Q25" i="14"/>
  <c r="R36" i="18" s="1"/>
  <c r="W23" i="10"/>
  <c r="S23"/>
  <c r="R6"/>
  <c r="R69" i="14" s="1"/>
  <c r="Q69"/>
  <c r="R18" i="10"/>
  <c r="R190" i="14" s="1"/>
  <c r="Q190"/>
  <c r="R9" i="10"/>
  <c r="R147" i="14" s="1"/>
  <c r="Q147"/>
  <c r="R14" i="10"/>
  <c r="Q182" i="14"/>
  <c r="R15" i="10"/>
  <c r="R161" i="14" s="1"/>
  <c r="Q161"/>
  <c r="R7" i="10"/>
  <c r="R104" i="14" s="1"/>
  <c r="Q104"/>
  <c r="R11" i="10"/>
  <c r="R164" i="14" s="1"/>
  <c r="Q164"/>
  <c r="R19" i="10"/>
  <c r="R216" i="14" s="1"/>
  <c r="Q216"/>
  <c r="R22" i="10"/>
  <c r="R228" i="14" s="1"/>
  <c r="Q228"/>
  <c r="R4" i="10"/>
  <c r="R55" i="14" s="1"/>
  <c r="Q55"/>
  <c r="Q188"/>
  <c r="R21" i="8"/>
  <c r="R188" i="14" s="1"/>
  <c r="R18" i="8"/>
  <c r="R159" i="14" s="1"/>
  <c r="Q159"/>
  <c r="Q102"/>
  <c r="R15" i="8"/>
  <c r="R102" i="14" s="1"/>
  <c r="Q93"/>
  <c r="R13" i="8"/>
  <c r="R93" i="14" s="1"/>
  <c r="R12" i="8"/>
  <c r="R90" i="14" s="1"/>
  <c r="Q90"/>
  <c r="W23" i="8"/>
  <c r="R3"/>
  <c r="R9" i="14" s="1"/>
  <c r="S10" i="18" s="1"/>
  <c r="Q9" i="14"/>
  <c r="R10" i="18" s="1"/>
  <c r="R7" i="7"/>
  <c r="Q110" i="14"/>
  <c r="R8" i="7"/>
  <c r="Q44" i="14"/>
  <c r="R13" i="7"/>
  <c r="Q106" i="14"/>
  <c r="R20" i="7"/>
  <c r="Q201" i="14"/>
  <c r="R6" i="7"/>
  <c r="Q53" i="14"/>
  <c r="R18" i="7"/>
  <c r="Q167" i="14"/>
  <c r="R26" i="7"/>
  <c r="Q127" i="14"/>
  <c r="R22" i="7"/>
  <c r="Q238" i="14"/>
  <c r="R16" i="7"/>
  <c r="Q75" i="14"/>
  <c r="R5" i="7"/>
  <c r="Q73" i="14"/>
  <c r="R17" i="7"/>
  <c r="Q149" i="14"/>
  <c r="R11" i="7"/>
  <c r="Q98" i="14"/>
  <c r="R19" i="7"/>
  <c r="Q168" i="14"/>
  <c r="R21" i="7"/>
  <c r="R208" i="14" s="1"/>
  <c r="Q208"/>
  <c r="R15" i="7"/>
  <c r="R142" i="14" s="1"/>
  <c r="Q142"/>
  <c r="R14" i="7"/>
  <c r="R129" i="14" s="1"/>
  <c r="Q129"/>
  <c r="R12" i="7"/>
  <c r="Q101" i="14"/>
  <c r="R10" i="7"/>
  <c r="Q83" i="14"/>
  <c r="R25" i="7"/>
  <c r="R251" i="14" s="1"/>
  <c r="Q251"/>
  <c r="R9" i="7"/>
  <c r="R124" i="14" s="1"/>
  <c r="Q124"/>
  <c r="R24" i="7"/>
  <c r="R254" i="14" s="1"/>
  <c r="Q254"/>
  <c r="R4" i="7"/>
  <c r="R16" i="14" s="1"/>
  <c r="S14" i="18" s="1"/>
  <c r="Q16" i="14"/>
  <c r="R14" i="18" s="1"/>
  <c r="R3" i="7"/>
  <c r="R12" i="14" s="1"/>
  <c r="S11" i="18" s="1"/>
  <c r="Q12" i="14"/>
  <c r="R11" i="18" s="1"/>
  <c r="R8" i="17"/>
  <c r="Q169" i="14"/>
  <c r="R12" i="17"/>
  <c r="Q185" i="14"/>
  <c r="R17" i="17"/>
  <c r="Q196" i="14"/>
  <c r="R13" i="17"/>
  <c r="Q193" i="14"/>
  <c r="R6" i="17"/>
  <c r="R70" i="14" s="1"/>
  <c r="Q70"/>
  <c r="R7" i="17"/>
  <c r="R143" i="14" s="1"/>
  <c r="Q143"/>
  <c r="R5" i="17"/>
  <c r="R38" i="14" s="1"/>
  <c r="Q38"/>
  <c r="Q27" i="6"/>
  <c r="R12"/>
  <c r="R74" i="14" s="1"/>
  <c r="Q74"/>
  <c r="R13" i="6"/>
  <c r="R77" i="14" s="1"/>
  <c r="Q77"/>
  <c r="S23" i="5"/>
  <c r="R18"/>
  <c r="R204" i="14" s="1"/>
  <c r="Q204"/>
  <c r="R15" i="5"/>
  <c r="R195" i="14" s="1"/>
  <c r="Q195"/>
  <c r="R19" i="5"/>
  <c r="Q222" i="14"/>
  <c r="R12" i="5"/>
  <c r="Q111" i="14"/>
  <c r="R8" i="5"/>
  <c r="Q47" i="14"/>
  <c r="R12" i="4"/>
  <c r="R125" i="14" s="1"/>
  <c r="Q125"/>
  <c r="R18" i="4"/>
  <c r="R186" i="14" s="1"/>
  <c r="Q186"/>
  <c r="R20" i="4"/>
  <c r="R202" i="14" s="1"/>
  <c r="Q202"/>
  <c r="R15" i="4"/>
  <c r="R140" i="14" s="1"/>
  <c r="Q140"/>
  <c r="R10" i="4"/>
  <c r="R109" i="14" s="1"/>
  <c r="Q109"/>
  <c r="R13" i="13"/>
  <c r="R229" i="14" s="1"/>
  <c r="R14" i="3"/>
  <c r="Q252" i="14"/>
  <c r="R13" i="3"/>
  <c r="Q235" i="14"/>
  <c r="R19" i="3"/>
  <c r="Q198" i="14"/>
  <c r="R4" i="3"/>
  <c r="R17" i="14" s="1"/>
  <c r="S15" i="18" s="1"/>
  <c r="Q17" i="14"/>
  <c r="R15" i="18" s="1"/>
  <c r="S23" i="1"/>
  <c r="R9"/>
  <c r="W25" i="13"/>
  <c r="R14"/>
  <c r="R233" i="14" s="1"/>
  <c r="Q233"/>
  <c r="R12" i="13"/>
  <c r="R219" i="14" s="1"/>
  <c r="Q219"/>
  <c r="R19" i="12"/>
  <c r="Q265" i="14"/>
  <c r="R18" i="12"/>
  <c r="R264" i="14" s="1"/>
  <c r="R15" i="12"/>
  <c r="R232" i="14" s="1"/>
  <c r="Q241"/>
  <c r="R13" i="12"/>
  <c r="R234" i="14" s="1"/>
  <c r="Q234"/>
  <c r="R21" i="12"/>
  <c r="Q148" i="14"/>
  <c r="R9" i="12"/>
  <c r="Q114" i="14"/>
  <c r="R11" i="12"/>
  <c r="R108" i="14" s="1"/>
  <c r="Q108"/>
  <c r="R10" i="12"/>
  <c r="Q94" i="14"/>
  <c r="S22" i="12"/>
  <c r="R4"/>
  <c r="R68" i="14" s="1"/>
  <c r="Q68"/>
  <c r="R15" i="11"/>
  <c r="Q211" i="14"/>
  <c r="R12" i="11"/>
  <c r="R162" i="14" s="1"/>
  <c r="Q162"/>
  <c r="R10" i="11"/>
  <c r="R145" i="14" s="1"/>
  <c r="R9" i="11"/>
  <c r="R119" i="14" s="1"/>
  <c r="Q119"/>
  <c r="R7" i="11"/>
  <c r="R65" i="14" s="1"/>
  <c r="Q65"/>
  <c r="R3" i="11"/>
  <c r="R16"/>
  <c r="R214" i="14" s="1"/>
  <c r="Q214"/>
  <c r="R4" i="1"/>
  <c r="Q7" i="14"/>
  <c r="R9" i="18" s="1"/>
  <c r="R12" i="1"/>
  <c r="R13"/>
  <c r="R105" i="14" s="1"/>
  <c r="Q105"/>
  <c r="Q151"/>
  <c r="R14" i="1"/>
  <c r="Q61" i="14"/>
  <c r="R8" i="1"/>
  <c r="S23" i="8"/>
  <c r="W28" i="7"/>
  <c r="S28"/>
  <c r="R11" i="1"/>
  <c r="R84" i="14" s="1"/>
  <c r="W23" i="5"/>
  <c r="W23" i="4"/>
  <c r="R6" i="11"/>
  <c r="R58" i="14" s="1"/>
  <c r="R14" i="4"/>
  <c r="R138" i="14" s="1"/>
  <c r="S23" i="4"/>
  <c r="R17" i="6"/>
  <c r="R226" i="14" s="1"/>
  <c r="S27" i="6"/>
  <c r="W22" i="12"/>
  <c r="R4" i="5"/>
  <c r="R20"/>
  <c r="R213" i="14" s="1"/>
  <c r="R17" i="12"/>
  <c r="R237" i="14" s="1"/>
  <c r="W21" i="3"/>
  <c r="R6" i="13"/>
  <c r="R14" i="11"/>
  <c r="R220" i="14" s="1"/>
  <c r="R8" i="11"/>
  <c r="R78" i="14" s="1"/>
  <c r="R5" i="11"/>
  <c r="R24" i="14" s="1"/>
  <c r="S32" i="18" s="1"/>
  <c r="R4" i="11"/>
  <c r="R54" i="14" s="1"/>
  <c r="R11" i="11"/>
  <c r="R15" i="9"/>
  <c r="R174" i="14" s="1"/>
  <c r="R14" i="9"/>
  <c r="R155" i="14" s="1"/>
  <c r="R23" i="9"/>
  <c r="R263" i="14" s="1"/>
  <c r="R5" i="9"/>
  <c r="R40" i="14" s="1"/>
  <c r="R20" i="9"/>
  <c r="R207" i="14" s="1"/>
  <c r="R10" i="9"/>
  <c r="R82" i="14" s="1"/>
  <c r="R16" i="10"/>
  <c r="R181" i="14" s="1"/>
  <c r="Q23" i="8"/>
  <c r="R18" i="6"/>
  <c r="R23"/>
  <c r="R103" i="14" s="1"/>
  <c r="R8" i="6"/>
  <c r="R48" i="14" s="1"/>
  <c r="R26" i="6"/>
  <c r="R144" i="14" s="1"/>
  <c r="W27" i="6"/>
  <c r="R14" i="17"/>
  <c r="R11"/>
  <c r="R3"/>
  <c r="R20"/>
  <c r="R15"/>
  <c r="R18"/>
  <c r="R17" i="4"/>
  <c r="R172" i="14" s="1"/>
  <c r="R9" i="4"/>
  <c r="R92" i="14" s="1"/>
  <c r="R11" i="4"/>
  <c r="R266" i="14" s="1"/>
  <c r="R12" i="3"/>
  <c r="R230" i="14" s="1"/>
  <c r="R11" i="3"/>
  <c r="R16"/>
  <c r="R250" i="14" s="1"/>
  <c r="R20" i="1"/>
  <c r="R262" i="14" s="1"/>
  <c r="R17" i="1"/>
  <c r="R15"/>
  <c r="R112" i="14" s="1"/>
  <c r="R5" i="1"/>
  <c r="R18"/>
  <c r="R205" i="14" s="1"/>
  <c r="R7" i="1"/>
  <c r="R99" i="14" s="1"/>
  <c r="R19" i="1"/>
  <c r="R259" i="14" s="1"/>
  <c r="R3" i="1"/>
  <c r="R5" i="14" s="1"/>
  <c r="S7" i="18" s="1"/>
  <c r="R3" i="5"/>
  <c r="R43" i="14" s="1"/>
  <c r="R5" i="5"/>
  <c r="R33" i="14" s="1"/>
  <c r="S23" i="18" s="1"/>
  <c r="R10" i="5"/>
  <c r="R118" i="14" s="1"/>
  <c r="R7" i="5"/>
  <c r="R22" i="14" s="1"/>
  <c r="S35" i="18" s="1"/>
  <c r="R13" i="5"/>
  <c r="R175" i="14" s="1"/>
  <c r="Q25" i="13"/>
  <c r="S21" i="17"/>
  <c r="W21"/>
  <c r="S19" i="11"/>
  <c r="Q23" i="10"/>
  <c r="Q23" i="5"/>
  <c r="Q28" i="7"/>
  <c r="R7" i="12"/>
  <c r="R86" i="14" s="1"/>
  <c r="Q22" i="12"/>
  <c r="R3" i="13"/>
  <c r="R3" i="14" s="1"/>
  <c r="S5" i="18" s="1"/>
  <c r="R17" i="8"/>
  <c r="R139" i="14" s="1"/>
  <c r="Q19" i="11"/>
  <c r="R9" i="3"/>
  <c r="R64" i="14" s="1"/>
  <c r="Q21" i="3"/>
  <c r="Q23" i="1"/>
  <c r="R10"/>
  <c r="R88" i="14" s="1"/>
  <c r="R3" i="9"/>
  <c r="R4" i="14" s="1"/>
  <c r="S6" i="18" s="1"/>
  <c r="Q25" i="9"/>
  <c r="R3" i="4"/>
  <c r="R19" i="14" s="1"/>
  <c r="S16" i="18" s="1"/>
  <c r="Q23" i="4"/>
  <c r="Q21" i="17"/>
  <c r="W19" i="11"/>
  <c r="T21" i="18" l="1"/>
  <c r="T36"/>
  <c r="R166" i="14"/>
  <c r="R156"/>
  <c r="R211"/>
  <c r="R41"/>
  <c r="R80"/>
  <c r="R225"/>
  <c r="R246"/>
  <c r="R36"/>
  <c r="R249"/>
  <c r="R130"/>
  <c r="R187"/>
  <c r="R224"/>
  <c r="R45"/>
  <c r="R199"/>
  <c r="R196"/>
  <c r="R185"/>
  <c r="R136"/>
  <c r="R120"/>
  <c r="R253"/>
  <c r="R23"/>
  <c r="S18" i="18" s="1"/>
  <c r="R193" i="14"/>
  <c r="R169"/>
  <c r="R243"/>
  <c r="R203"/>
  <c r="R154"/>
  <c r="R150"/>
  <c r="R160"/>
  <c r="R223"/>
  <c r="R227"/>
  <c r="R35"/>
  <c r="S25" i="18" s="1"/>
  <c r="R198" i="14"/>
  <c r="R235"/>
  <c r="R252"/>
  <c r="R71"/>
  <c r="R83"/>
  <c r="R168"/>
  <c r="R98"/>
  <c r="R149"/>
  <c r="R236"/>
  <c r="R75"/>
  <c r="R128"/>
  <c r="R101"/>
  <c r="R73"/>
  <c r="R238"/>
  <c r="R127"/>
  <c r="R167"/>
  <c r="R53"/>
  <c r="R201"/>
  <c r="R106"/>
  <c r="R44"/>
  <c r="R110"/>
  <c r="R15"/>
  <c r="S13" i="18" s="1"/>
  <c r="R121" i="14"/>
  <c r="R47"/>
  <c r="R111"/>
  <c r="R222"/>
  <c r="R122"/>
  <c r="R67"/>
  <c r="R153"/>
  <c r="R6"/>
  <c r="S8" i="18" s="1"/>
  <c r="R146" i="14"/>
  <c r="R20"/>
  <c r="S17" i="18" s="1"/>
  <c r="R141" i="14"/>
  <c r="R96"/>
  <c r="R116"/>
  <c r="R194"/>
  <c r="R100"/>
  <c r="R180"/>
  <c r="R133"/>
  <c r="R25"/>
  <c r="S36" i="18" s="1"/>
  <c r="R163" i="14"/>
  <c r="R209"/>
  <c r="R117"/>
  <c r="R26"/>
  <c r="S37" i="18" s="1"/>
  <c r="R79" i="14"/>
  <c r="R148"/>
  <c r="R265"/>
  <c r="R189"/>
  <c r="R135"/>
  <c r="R242"/>
  <c r="R94"/>
  <c r="R114"/>
  <c r="R241"/>
  <c r="R42"/>
  <c r="R81"/>
  <c r="R215"/>
  <c r="R182"/>
  <c r="R177"/>
  <c r="R157"/>
  <c r="R123"/>
  <c r="R61"/>
  <c r="R170"/>
  <c r="R66"/>
  <c r="R14"/>
  <c r="S12" i="18" s="1"/>
  <c r="R197" i="14"/>
  <c r="R31"/>
  <c r="S21" i="18" s="1"/>
  <c r="R132" i="14"/>
  <c r="R151"/>
  <c r="R7"/>
  <c r="R191"/>
  <c r="R131"/>
  <c r="R21" i="17"/>
  <c r="R19" i="11"/>
  <c r="R23" i="1"/>
  <c r="R27" i="6"/>
  <c r="R23" i="5"/>
  <c r="R25" i="13"/>
  <c r="R22" i="12"/>
  <c r="R25" i="9"/>
  <c r="R23" i="10"/>
  <c r="R23" i="8"/>
  <c r="R28" i="7"/>
  <c r="R23" i="4"/>
  <c r="R21" i="3"/>
  <c r="S9" i="18" l="1"/>
</calcChain>
</file>

<file path=xl/sharedStrings.xml><?xml version="1.0" encoding="utf-8"?>
<sst xmlns="http://schemas.openxmlformats.org/spreadsheetml/2006/main" count="2750" uniqueCount="438">
  <si>
    <t>TAM EAST</t>
  </si>
  <si>
    <t>RECORD</t>
  </si>
  <si>
    <t>WB</t>
  </si>
  <si>
    <t>TW</t>
  </si>
  <si>
    <t>FIRST HALF</t>
  </si>
  <si>
    <t>VAN PELT, B.</t>
  </si>
  <si>
    <t>COUGHLIN, M.</t>
  </si>
  <si>
    <t>BROWN, P.</t>
  </si>
  <si>
    <t>LEWIS, P.</t>
  </si>
  <si>
    <t>COUGHLIN, T.</t>
  </si>
  <si>
    <t>ASH BROOK</t>
  </si>
  <si>
    <t>GALLOPING HILL 1</t>
  </si>
  <si>
    <t>WARRENBROOK</t>
  </si>
  <si>
    <t>TAMARACK WEST</t>
  </si>
  <si>
    <t>GREEN KNOLL</t>
  </si>
  <si>
    <t>MOUNTAIN VIEW</t>
  </si>
  <si>
    <t>QUAIL BROOK</t>
  </si>
  <si>
    <t>SPOOKY BROOK</t>
  </si>
  <si>
    <t>QB</t>
  </si>
  <si>
    <t>SB</t>
  </si>
  <si>
    <t>MV</t>
  </si>
  <si>
    <t>AB</t>
  </si>
  <si>
    <t>GK</t>
  </si>
  <si>
    <t>MATCHES PLAYED</t>
  </si>
  <si>
    <t>POINTS WON</t>
  </si>
  <si>
    <t>POINTS LOST</t>
  </si>
  <si>
    <t>POINT DIFF.</t>
  </si>
  <si>
    <t>WON</t>
  </si>
  <si>
    <t>LOST</t>
  </si>
  <si>
    <t>TIED</t>
  </si>
  <si>
    <t>POINT AVG.</t>
  </si>
  <si>
    <t>%</t>
  </si>
  <si>
    <t>CHIERCHIE, G.</t>
  </si>
  <si>
    <t>MONCHINSKI, S.</t>
  </si>
  <si>
    <t>LEPORE, A.</t>
  </si>
  <si>
    <t>PIECH, C.</t>
  </si>
  <si>
    <t>TE</t>
  </si>
  <si>
    <t>TAM WEST</t>
  </si>
  <si>
    <t>GRACZYK, R.</t>
  </si>
  <si>
    <t>CARSON, K.</t>
  </si>
  <si>
    <t>HAINES, B.</t>
  </si>
  <si>
    <t>PARELLO, T.</t>
  </si>
  <si>
    <t>FITZHENRY, J.</t>
  </si>
  <si>
    <t>RUGGIERI, G.</t>
  </si>
  <si>
    <t>DELASKO, T.</t>
  </si>
  <si>
    <t>KIM, I.</t>
  </si>
  <si>
    <t>O'CONNOR, T.</t>
  </si>
  <si>
    <t>SMITH, T.</t>
  </si>
  <si>
    <t>LOMAX, F.</t>
  </si>
  <si>
    <t>WOJTOWICZ, B.</t>
  </si>
  <si>
    <t>CASTRONOVO, R.</t>
  </si>
  <si>
    <t>WOJTOWICZ, J.</t>
  </si>
  <si>
    <t>LUCARELLI, M.</t>
  </si>
  <si>
    <t>MINUTELLO, M.</t>
  </si>
  <si>
    <t>RITZ, B.</t>
  </si>
  <si>
    <t>KAISER, C.</t>
  </si>
  <si>
    <t>PIONTKOWSKI, T.</t>
  </si>
  <si>
    <t>LISTER, G.</t>
  </si>
  <si>
    <t>KIM, S.</t>
  </si>
  <si>
    <t>MALONEY, B.</t>
  </si>
  <si>
    <t>HILL, B.</t>
  </si>
  <si>
    <t>KYLISH, F.</t>
  </si>
  <si>
    <t>CHIN, T.</t>
  </si>
  <si>
    <t>LUNDGREN, A.</t>
  </si>
  <si>
    <t>KRICK, R.</t>
  </si>
  <si>
    <t>GILLOOLY, J.</t>
  </si>
  <si>
    <t>BERGER, G.</t>
  </si>
  <si>
    <t>JACOBSON, B.</t>
  </si>
  <si>
    <t>SHAFTO, G.</t>
  </si>
  <si>
    <t>ROSENBERG, H.</t>
  </si>
  <si>
    <t>SCOTT, R.</t>
  </si>
  <si>
    <t>ERHARD, E.</t>
  </si>
  <si>
    <t>THOMPSON, B.</t>
  </si>
  <si>
    <t>STANIK, T.</t>
  </si>
  <si>
    <t>WILKIE, D.</t>
  </si>
  <si>
    <t>GORDON, S.</t>
  </si>
  <si>
    <t>FELDMAN, S.</t>
  </si>
  <si>
    <t>FORD, J.</t>
  </si>
  <si>
    <t>JERONIMO, A.</t>
  </si>
  <si>
    <t>AVENA, J.</t>
  </si>
  <si>
    <t>HAHN, B.</t>
  </si>
  <si>
    <t>O'BRIEN, B.</t>
  </si>
  <si>
    <t>SIMON, R.</t>
  </si>
  <si>
    <t>CLANCY, K.</t>
  </si>
  <si>
    <t>MESSINA, C.</t>
  </si>
  <si>
    <t>SEAMAN, B.</t>
  </si>
  <si>
    <t>ATIENZA, C.</t>
  </si>
  <si>
    <t>GALLOPING HILL #1</t>
  </si>
  <si>
    <t>GALLOPING HILL #2</t>
  </si>
  <si>
    <t>REGAN, R,</t>
  </si>
  <si>
    <t>WINIKOFF, B.</t>
  </si>
  <si>
    <t>N.J.S.G.L.</t>
  </si>
  <si>
    <t>SCHUSTER, W.</t>
  </si>
  <si>
    <t>Point Differential</t>
  </si>
  <si>
    <t>Matches</t>
  </si>
  <si>
    <t>Points</t>
  </si>
  <si>
    <t>Won</t>
  </si>
  <si>
    <t>Lost</t>
  </si>
  <si>
    <t>Point</t>
  </si>
  <si>
    <t>Diff.</t>
  </si>
  <si>
    <t>W</t>
  </si>
  <si>
    <t>L</t>
  </si>
  <si>
    <t>T</t>
  </si>
  <si>
    <t>Played</t>
  </si>
  <si>
    <t>RUDY, J.</t>
  </si>
  <si>
    <t>VALENTE, N.</t>
  </si>
  <si>
    <t>MEGARGLE, T.</t>
  </si>
  <si>
    <t>FRIEL, F.</t>
  </si>
  <si>
    <t>NEAS, E.</t>
  </si>
  <si>
    <t>CICCOTELLI, S.</t>
  </si>
  <si>
    <t>BRADY, K.</t>
  </si>
  <si>
    <t>DEMPSY, P.</t>
  </si>
  <si>
    <t>MINCIELLI, T.</t>
  </si>
  <si>
    <t>HOWARD, H.</t>
  </si>
  <si>
    <t>RUST, P.</t>
  </si>
  <si>
    <t>ONKA, T.</t>
  </si>
  <si>
    <t>CATALANO, J.</t>
  </si>
  <si>
    <t>HORUN, A.</t>
  </si>
  <si>
    <t>KIELY, J.</t>
  </si>
  <si>
    <t>O'HARE, D.</t>
  </si>
  <si>
    <t>O'TOOLE, D.</t>
  </si>
  <si>
    <t>SERRENELLI, C.</t>
  </si>
  <si>
    <t>MOORE, J.</t>
  </si>
  <si>
    <t>KREUDER, B.</t>
  </si>
  <si>
    <t>DUGGAN, F.</t>
  </si>
  <si>
    <t>FERKO, J.</t>
  </si>
  <si>
    <t>TUSHINGHAM, D.</t>
  </si>
  <si>
    <t>VOLK, G.</t>
  </si>
  <si>
    <t>OPPONENT</t>
  </si>
  <si>
    <t>SCHNELL, E.</t>
  </si>
  <si>
    <t>BROWN, E.</t>
  </si>
  <si>
    <t>KASPER, R.</t>
  </si>
  <si>
    <t>MURTHY, S.</t>
  </si>
  <si>
    <t>SHERMAN, R.</t>
  </si>
  <si>
    <t>McMORROW, P.</t>
  </si>
  <si>
    <t>CLARKE, K.</t>
  </si>
  <si>
    <t xml:space="preserve"> </t>
  </si>
  <si>
    <t>HOMOKI, J.</t>
  </si>
  <si>
    <t>KISSEL, P.</t>
  </si>
  <si>
    <t>SWINDERSKI, J.</t>
  </si>
  <si>
    <t>ROSENTHAL, L.</t>
  </si>
  <si>
    <t>THOMAS, J.</t>
  </si>
  <si>
    <t>SUNEAGLES</t>
  </si>
  <si>
    <t>PRINCETON</t>
  </si>
  <si>
    <t>PETRALIA, V.</t>
  </si>
  <si>
    <t>CONWAY, M.</t>
  </si>
  <si>
    <t>SUMNERS, C.</t>
  </si>
  <si>
    <t>BLOOR, B.</t>
  </si>
  <si>
    <t>HARRINGTON, J.</t>
  </si>
  <si>
    <t>CALABRO, C.</t>
  </si>
  <si>
    <t>DOUGHERTY, B.</t>
  </si>
  <si>
    <t>DESEMBRANA, N.</t>
  </si>
  <si>
    <t>TRIPP, J.</t>
  </si>
  <si>
    <t>SCHWARTZ, E.</t>
  </si>
  <si>
    <t>RUNFOLO, J.</t>
  </si>
  <si>
    <t>SE</t>
  </si>
  <si>
    <t>MVP</t>
  </si>
  <si>
    <t>based on highest</t>
  </si>
  <si>
    <t>ROOKIE OF THE YEAR</t>
  </si>
  <si>
    <t>KAZIZAS, A.</t>
  </si>
  <si>
    <t>PETRONCHEK, J.</t>
  </si>
  <si>
    <t>HOBBS, J.</t>
  </si>
  <si>
    <t>CONNORS, G.</t>
  </si>
  <si>
    <t>VISCO, J.</t>
  </si>
  <si>
    <t>LORD, B.</t>
  </si>
  <si>
    <t>SOLTIS, J.</t>
  </si>
  <si>
    <t>NEWMAN. M.</t>
  </si>
  <si>
    <t>DAVINO, G.</t>
  </si>
  <si>
    <t>SCHOENING, J.</t>
  </si>
  <si>
    <t>TORTORICI, M.</t>
  </si>
  <si>
    <t>MULLER, M.</t>
  </si>
  <si>
    <t>REINHARDT, R.</t>
  </si>
  <si>
    <t>BARRY, K.</t>
  </si>
  <si>
    <t>MAEL. D.</t>
  </si>
  <si>
    <t>SANDERS, R.</t>
  </si>
  <si>
    <t>TURNER, T.</t>
  </si>
  <si>
    <t>PUCCIO, J.</t>
  </si>
  <si>
    <t>KARPINSKI, F.</t>
  </si>
  <si>
    <t>BRODY, R.</t>
  </si>
  <si>
    <t>SCHULER, M.</t>
  </si>
  <si>
    <t>SOLES, E.</t>
  </si>
  <si>
    <t>PEDRAZA, T.</t>
  </si>
  <si>
    <t>Points Won minus Points Lost equals Point Differential</t>
  </si>
  <si>
    <t>BYLINA, B.</t>
  </si>
  <si>
    <t>PT</t>
  </si>
  <si>
    <t>MURPHY, J.</t>
  </si>
  <si>
    <t>GRADY, M.</t>
  </si>
  <si>
    <t>DIBARI, P.</t>
  </si>
  <si>
    <t>DeCARLO, G.</t>
  </si>
  <si>
    <t>CAREY, M.</t>
  </si>
  <si>
    <t>STEWART, A.</t>
  </si>
  <si>
    <t>SOBIESKI, B.</t>
  </si>
  <si>
    <t>FELDMAN, E.</t>
  </si>
  <si>
    <t>REGAN, R.</t>
  </si>
  <si>
    <t>KELTON, R.</t>
  </si>
  <si>
    <t>SILVERTHORN, D.</t>
  </si>
  <si>
    <t>PERDONI, C.</t>
  </si>
  <si>
    <t>GARDELLA, B.</t>
  </si>
  <si>
    <t>KOERNER, C.</t>
  </si>
  <si>
    <t>HAVANKI, B.</t>
  </si>
  <si>
    <t>McAULIFFE, J.</t>
  </si>
  <si>
    <t>PORITZ, A.</t>
  </si>
  <si>
    <t>POMPEO, P.</t>
  </si>
  <si>
    <t>WILLIAMS, G.</t>
  </si>
  <si>
    <t>McACHEN, B.</t>
  </si>
  <si>
    <t>HIGGINBOTHAM, D.</t>
  </si>
  <si>
    <t>RUSSO, T.</t>
  </si>
  <si>
    <t>CANNELL, B.</t>
  </si>
  <si>
    <t>BROCCOLERI, S.</t>
  </si>
  <si>
    <t>R</t>
  </si>
  <si>
    <t>Point Average</t>
  </si>
  <si>
    <t>Winning %</t>
  </si>
  <si>
    <t>KORNBERG, D.</t>
  </si>
  <si>
    <t xml:space="preserve">      Rookies</t>
  </si>
  <si>
    <t>ABRAMOWITZ, H.</t>
  </si>
  <si>
    <t>OTTOSON, B.</t>
  </si>
  <si>
    <t>DEMAIO, R.</t>
  </si>
  <si>
    <t>LOPRETE, J.</t>
  </si>
  <si>
    <t>DILLON, C,</t>
  </si>
  <si>
    <t>MacNEILL, D.</t>
  </si>
  <si>
    <t>LEE, N.</t>
  </si>
  <si>
    <t>GIBNEY, J.</t>
  </si>
  <si>
    <t>BATTAGLIA, J.</t>
  </si>
  <si>
    <t>GENTILE, S.</t>
  </si>
  <si>
    <t>HOFFMAN, H.</t>
  </si>
  <si>
    <t>NEWPORT, R</t>
  </si>
  <si>
    <t>GUARINI, R.</t>
  </si>
  <si>
    <t>BUERANO, R.</t>
  </si>
  <si>
    <t>BATTAGLIA, F.</t>
  </si>
  <si>
    <t>MALLEY, P.</t>
  </si>
  <si>
    <t>WEEDEN, B.</t>
  </si>
  <si>
    <t>SCALESE, T.</t>
  </si>
  <si>
    <t>HANSON, G.</t>
  </si>
  <si>
    <t>SCHWEERS, J.</t>
  </si>
  <si>
    <t>GOODE, D.</t>
  </si>
  <si>
    <t>GUBERNAT, J.</t>
  </si>
  <si>
    <t>WALKIEWICZ, S.</t>
  </si>
  <si>
    <t>DECKER, B.</t>
  </si>
  <si>
    <t>GRIFFITH, G.</t>
  </si>
  <si>
    <t>COMPAGNUCCI, P.</t>
  </si>
  <si>
    <t>BOYLE, B.</t>
  </si>
  <si>
    <t>RINALDI, J.</t>
  </si>
  <si>
    <t>BRENNAN, H.</t>
  </si>
  <si>
    <t>WIENER, S.</t>
  </si>
  <si>
    <t>MARTINETTI, R.</t>
  </si>
  <si>
    <t>BROWN, H.</t>
  </si>
  <si>
    <t>BROOKS, H.</t>
  </si>
  <si>
    <t>JERZIERSKI, R.</t>
  </si>
  <si>
    <t>FRERICH, R.</t>
  </si>
  <si>
    <t>KATZMAN, M.</t>
  </si>
  <si>
    <t>KORNFEIND, J.</t>
  </si>
  <si>
    <t>NAKAGAWA, R.</t>
  </si>
  <si>
    <t>NOVIA, L.</t>
  </si>
  <si>
    <t>G1</t>
  </si>
  <si>
    <t>MOORE, H.</t>
  </si>
  <si>
    <t>CAMPBELL, C.</t>
  </si>
  <si>
    <t>G2</t>
  </si>
  <si>
    <t>LaROCCA, F.</t>
  </si>
  <si>
    <t>DONOFRIO, R.</t>
  </si>
  <si>
    <t xml:space="preserve">R </t>
  </si>
  <si>
    <t>DiFRANCESCO, M.</t>
  </si>
  <si>
    <t>STEWARD, R.</t>
  </si>
  <si>
    <t>NJSGL Top 25 MVP Standings</t>
  </si>
  <si>
    <t>COLLUCCI, R.</t>
  </si>
  <si>
    <t>TURTURIELLO, V.</t>
  </si>
  <si>
    <t>KONTRA, B.</t>
  </si>
  <si>
    <t>DITTMANN, W.</t>
  </si>
  <si>
    <t>JEFFRIES, M.</t>
  </si>
  <si>
    <t>ANTOINE, A.</t>
  </si>
  <si>
    <t>O'MEARA, K.</t>
  </si>
  <si>
    <t>CARTER, B.</t>
  </si>
  <si>
    <t>MONUSH, B.</t>
  </si>
  <si>
    <t>DUNN, B.</t>
  </si>
  <si>
    <t>POOLE, J.</t>
  </si>
  <si>
    <t>PUTVINSKI, G.</t>
  </si>
  <si>
    <t>LONG, B.</t>
  </si>
  <si>
    <t>GRAHAM, R.</t>
  </si>
  <si>
    <t>MANZO, A.</t>
  </si>
  <si>
    <t>MATTIMORE, J.</t>
  </si>
  <si>
    <t>CHAIRELLO, J.</t>
  </si>
  <si>
    <t>POMPHERY, N.</t>
  </si>
  <si>
    <t>KOPP, B.</t>
  </si>
  <si>
    <t>PEBBLE CREEK</t>
  </si>
  <si>
    <t>PC</t>
  </si>
  <si>
    <t>MENDOKER. R.</t>
  </si>
  <si>
    <t>TAGGART, T.</t>
  </si>
  <si>
    <t>BORNKAMP, T.</t>
  </si>
  <si>
    <t>RICHARDS, D.</t>
  </si>
  <si>
    <t>PINES, B.</t>
  </si>
  <si>
    <t>MANGEAN, C.</t>
  </si>
  <si>
    <t>COMER, D.</t>
  </si>
  <si>
    <t>DROHAN, J.</t>
  </si>
  <si>
    <t>GASPARIC, A.</t>
  </si>
  <si>
    <t>VAIL, B.</t>
  </si>
  <si>
    <t>SENISZYN, A.</t>
  </si>
  <si>
    <t>BOSC0, D.</t>
  </si>
  <si>
    <t>ALLEN, D.</t>
  </si>
  <si>
    <t>HARTMANN, M.</t>
  </si>
  <si>
    <t>NICTAKIS, S.</t>
  </si>
  <si>
    <t>MURPHY, B.</t>
  </si>
  <si>
    <t>NEWMAN, R.</t>
  </si>
  <si>
    <t>PANGRETIC, P.</t>
  </si>
  <si>
    <t>SCHATTIN, J.</t>
  </si>
  <si>
    <t>WHITEHEAD, W.</t>
  </si>
  <si>
    <t>KENNEDY, M.</t>
  </si>
  <si>
    <t>SEVERSON, J.</t>
  </si>
  <si>
    <t>JASKO, B.</t>
  </si>
  <si>
    <r>
      <t xml:space="preserve">MINIMUM OF </t>
    </r>
    <r>
      <rPr>
        <sz val="18"/>
        <color indexed="8"/>
        <rFont val="Calibri"/>
        <family val="2"/>
      </rPr>
      <t>6</t>
    </r>
    <r>
      <rPr>
        <sz val="14"/>
        <color indexed="8"/>
        <rFont val="Calibri"/>
        <family val="2"/>
      </rPr>
      <t xml:space="preserve"> ROUNDS TO QUALIFY FOR M.V.P.</t>
    </r>
  </si>
  <si>
    <r>
      <t>ROOKIE STATS</t>
    </r>
    <r>
      <rPr>
        <sz val="14"/>
        <color indexed="8"/>
        <rFont val="Calibri"/>
        <family val="2"/>
      </rPr>
      <t xml:space="preserve"> (Must have </t>
    </r>
    <r>
      <rPr>
        <sz val="18"/>
        <color indexed="8"/>
        <rFont val="Calibri"/>
        <family val="2"/>
      </rPr>
      <t>4</t>
    </r>
    <r>
      <rPr>
        <sz val="14"/>
        <color indexed="8"/>
        <rFont val="Calibri"/>
        <family val="2"/>
      </rPr>
      <t xml:space="preserve"> Matches to qualify for Rookie of the Year)</t>
    </r>
  </si>
  <si>
    <t>WELSH, D.</t>
  </si>
  <si>
    <t>ALEXANDER, B.</t>
  </si>
  <si>
    <t>GIGLIOTTI, J.</t>
  </si>
  <si>
    <t>JORDAN, D.</t>
  </si>
  <si>
    <t>SLACHTA, P.</t>
  </si>
  <si>
    <t>WILSON, R.</t>
  </si>
  <si>
    <t>CARELLA, L.</t>
  </si>
  <si>
    <t>MEDLEY, W.</t>
  </si>
  <si>
    <t>MARCKIONI, F.</t>
  </si>
  <si>
    <t>@SB</t>
  </si>
  <si>
    <t>0-0-1</t>
  </si>
  <si>
    <t>@G1</t>
  </si>
  <si>
    <t>@MV</t>
  </si>
  <si>
    <t>0 - 1</t>
  </si>
  <si>
    <t>@TW</t>
  </si>
  <si>
    <t>1 - 0</t>
  </si>
  <si>
    <t>@WB</t>
  </si>
  <si>
    <t>@PT</t>
  </si>
  <si>
    <r>
      <t xml:space="preserve">   </t>
    </r>
    <r>
      <rPr>
        <sz val="11"/>
        <color theme="1"/>
        <rFont val="Calibri"/>
        <family val="2"/>
        <scheme val="minor"/>
      </rPr>
      <t>Capt./Co-Capt</t>
    </r>
  </si>
  <si>
    <t>@PC</t>
  </si>
  <si>
    <t>1 - 1</t>
  </si>
  <si>
    <t>0-1-1</t>
  </si>
  <si>
    <t>@G2</t>
  </si>
  <si>
    <t>@SE</t>
  </si>
  <si>
    <t>2 - 0</t>
  </si>
  <si>
    <t>@AB</t>
  </si>
  <si>
    <t>0 - 2</t>
  </si>
  <si>
    <t>@QB</t>
  </si>
  <si>
    <t>@GK</t>
  </si>
  <si>
    <t>0-2-1</t>
  </si>
  <si>
    <t>1-1-1</t>
  </si>
  <si>
    <t>16.0</t>
  </si>
  <si>
    <t>@TE</t>
  </si>
  <si>
    <t>2 - 1</t>
  </si>
  <si>
    <t>1 - 2</t>
  </si>
  <si>
    <t>3 - 0</t>
  </si>
  <si>
    <t>1-2-1</t>
  </si>
  <si>
    <t>0 - 3</t>
  </si>
  <si>
    <t>3 - 1</t>
  </si>
  <si>
    <t>KAADI, G.</t>
  </si>
  <si>
    <t>WILSON, F.</t>
  </si>
  <si>
    <t>1 - 3</t>
  </si>
  <si>
    <t>2 - 2</t>
  </si>
  <si>
    <t>VANZINO, T.</t>
  </si>
  <si>
    <t>1-2-2</t>
  </si>
  <si>
    <t>3-1-1</t>
  </si>
  <si>
    <t>2 - 3</t>
  </si>
  <si>
    <t>SHARPLES, J.</t>
  </si>
  <si>
    <t>3 - 2</t>
  </si>
  <si>
    <t>4 - 1</t>
  </si>
  <si>
    <t>0 - 4</t>
  </si>
  <si>
    <t>McDOUGAL, B.</t>
  </si>
  <si>
    <t>LePREVOST, T.</t>
  </si>
  <si>
    <t>1-3-1</t>
  </si>
  <si>
    <t>2-2-2</t>
  </si>
  <si>
    <t>1 - 4</t>
  </si>
  <si>
    <t>2-3-1</t>
  </si>
  <si>
    <t>3 - 3</t>
  </si>
  <si>
    <t>1 - 5</t>
  </si>
  <si>
    <t>2-4-1</t>
  </si>
  <si>
    <t>2 - 4</t>
  </si>
  <si>
    <t>4-1-1</t>
  </si>
  <si>
    <t>4 - 2</t>
  </si>
  <si>
    <t>4 - 3</t>
  </si>
  <si>
    <t>1 - 6</t>
  </si>
  <si>
    <t>3 - 4</t>
  </si>
  <si>
    <t>2-3-2</t>
  </si>
  <si>
    <t>5-1-1</t>
  </si>
  <si>
    <t>5 - 2</t>
  </si>
  <si>
    <t>5 - 3</t>
  </si>
  <si>
    <t>5 - 1</t>
  </si>
  <si>
    <t>CARROLL, T.</t>
  </si>
  <si>
    <t>3-3-2</t>
  </si>
  <si>
    <t>4 - 4</t>
  </si>
  <si>
    <t>3-4-1</t>
  </si>
  <si>
    <t>6 - 3</t>
  </si>
  <si>
    <t>DiFIORE, M.</t>
  </si>
  <si>
    <t>2 - 6</t>
  </si>
  <si>
    <t>2 - 5</t>
  </si>
  <si>
    <t>4 - 5</t>
  </si>
  <si>
    <t>6 - 1</t>
  </si>
  <si>
    <t>6-1-1</t>
  </si>
  <si>
    <t>7 - 1</t>
  </si>
  <si>
    <t>3-4-2</t>
  </si>
  <si>
    <t>3 - 5</t>
  </si>
  <si>
    <t>5 - 4</t>
  </si>
  <si>
    <t>3-5-1</t>
  </si>
  <si>
    <t>7 - 3</t>
  </si>
  <si>
    <t>3 - 6</t>
  </si>
  <si>
    <t>2 - 7</t>
  </si>
  <si>
    <t>7-1-1</t>
  </si>
  <si>
    <t>4-4-2</t>
  </si>
  <si>
    <t>2 - 8</t>
  </si>
  <si>
    <t>CARRAGINA, T.</t>
  </si>
  <si>
    <t>3-6-1</t>
  </si>
  <si>
    <t>4 - 6</t>
  </si>
  <si>
    <t>7 - 2</t>
  </si>
  <si>
    <t>8 - 3</t>
  </si>
  <si>
    <t>LAMANTIA, J.</t>
  </si>
  <si>
    <t>3 - 7</t>
  </si>
  <si>
    <t>TAMARACK     EAST</t>
  </si>
  <si>
    <t>8-1-1</t>
  </si>
  <si>
    <t>3 - 8</t>
  </si>
  <si>
    <t>5 - 6</t>
  </si>
  <si>
    <t>8-2-1</t>
  </si>
  <si>
    <t>3-7-1</t>
  </si>
  <si>
    <t>6 - 4</t>
  </si>
  <si>
    <t>8 - 4</t>
  </si>
  <si>
    <t>4 - 7</t>
  </si>
  <si>
    <t>5-4-2</t>
  </si>
  <si>
    <t>5 - 5</t>
  </si>
  <si>
    <t>7 - 4</t>
  </si>
  <si>
    <t>T17</t>
  </si>
  <si>
    <t>T3</t>
  </si>
  <si>
    <t>T8</t>
  </si>
  <si>
    <t/>
  </si>
  <si>
    <t>WAURICK, W.</t>
  </si>
  <si>
    <t>9-2-1</t>
  </si>
  <si>
    <t>3-8-1</t>
  </si>
  <si>
    <t>3 - 9</t>
  </si>
  <si>
    <t>6-4-2</t>
  </si>
  <si>
    <t>4-7-1</t>
  </si>
  <si>
    <t>7-4-1</t>
  </si>
  <si>
    <t>5 - 7</t>
  </si>
  <si>
    <t>4 - 8</t>
  </si>
  <si>
    <t>9 - 3</t>
  </si>
  <si>
    <t>n/q</t>
  </si>
  <si>
    <t>T2</t>
  </si>
  <si>
    <t>T14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</si>
</sst>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6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Book Antiqua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44"/>
      <name val="GoudyOlSt BT"/>
      <family val="1"/>
    </font>
    <font>
      <b/>
      <sz val="11"/>
      <color indexed="44"/>
      <name val="Calibri"/>
      <family val="2"/>
    </font>
    <font>
      <b/>
      <sz val="18"/>
      <color indexed="30"/>
      <name val="Copperplate Gothic Bold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9"/>
      <color indexed="22"/>
      <name val="Calibri"/>
      <family val="2"/>
    </font>
    <font>
      <b/>
      <sz val="11"/>
      <color indexed="22"/>
      <name val="Calibri"/>
      <family val="2"/>
    </font>
    <font>
      <b/>
      <sz val="9"/>
      <color indexed="62"/>
      <name val="Calibri"/>
      <family val="2"/>
    </font>
    <font>
      <b/>
      <i/>
      <sz val="11"/>
      <color indexed="50"/>
      <name val="Century Gothic"/>
      <family val="2"/>
    </font>
    <font>
      <b/>
      <sz val="10"/>
      <name val="Calibri"/>
      <family val="2"/>
    </font>
    <font>
      <b/>
      <sz val="11"/>
      <color indexed="50"/>
      <name val="Calibri"/>
      <family val="2"/>
    </font>
    <font>
      <b/>
      <sz val="12"/>
      <color indexed="22"/>
      <name val="Candara"/>
      <family val="2"/>
    </font>
    <font>
      <b/>
      <sz val="9"/>
      <color indexed="22"/>
      <name val="Calibri"/>
      <family val="2"/>
    </font>
    <font>
      <b/>
      <sz val="11"/>
      <color indexed="2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name val="Aachen BT"/>
    </font>
    <font>
      <b/>
      <sz val="9"/>
      <color indexed="43"/>
      <name val="Calibri"/>
      <family val="2"/>
    </font>
    <font>
      <b/>
      <sz val="10"/>
      <color indexed="43"/>
      <name val="Calibri"/>
      <family val="2"/>
    </font>
    <font>
      <b/>
      <sz val="12"/>
      <color indexed="22"/>
      <name val="Caesar Open"/>
      <family val="5"/>
    </font>
    <font>
      <b/>
      <sz val="12"/>
      <color indexed="22"/>
      <name val="Celtic Gaelige"/>
      <charset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43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b/>
      <sz val="10"/>
      <color indexed="22"/>
      <name val="Calibri"/>
      <family val="2"/>
    </font>
    <font>
      <b/>
      <sz val="12"/>
      <color indexed="22"/>
      <name val="Calibri"/>
      <family val="2"/>
    </font>
    <font>
      <b/>
      <sz val="9"/>
      <color indexed="44"/>
      <name val="Calibri"/>
      <family val="2"/>
    </font>
    <font>
      <b/>
      <sz val="10"/>
      <color indexed="44"/>
      <name val="Calibri"/>
      <family val="2"/>
    </font>
    <font>
      <b/>
      <sz val="12"/>
      <color indexed="44"/>
      <name val="Calibri"/>
      <family val="2"/>
    </font>
    <font>
      <b/>
      <sz val="9"/>
      <color indexed="43"/>
      <name val="Calibri"/>
      <family val="2"/>
    </font>
    <font>
      <b/>
      <sz val="10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43"/>
      <name val="Lucida Handwriting"/>
      <family val="4"/>
    </font>
    <font>
      <b/>
      <sz val="11"/>
      <color indexed="43"/>
      <name val="Calibri"/>
      <family val="2"/>
    </font>
    <font>
      <b/>
      <sz val="10"/>
      <color indexed="22"/>
      <name val="Calibri"/>
      <family val="2"/>
    </font>
    <font>
      <b/>
      <sz val="12"/>
      <color indexed="22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9"/>
      <color indexed="13"/>
      <name val="Calibri"/>
      <family val="2"/>
    </font>
    <font>
      <b/>
      <sz val="10"/>
      <color indexed="13"/>
      <name val="Calibri"/>
      <family val="2"/>
    </font>
    <font>
      <b/>
      <sz val="12"/>
      <color indexed="13"/>
      <name val="Calibri"/>
      <family val="2"/>
    </font>
    <font>
      <b/>
      <sz val="11"/>
      <color indexed="9"/>
      <name val="Copperplate Gothic Bold"/>
      <family val="2"/>
    </font>
    <font>
      <b/>
      <sz val="9"/>
      <color indexed="30"/>
      <name val="Calibri"/>
      <family val="2"/>
    </font>
    <font>
      <b/>
      <sz val="10"/>
      <color indexed="30"/>
      <name val="Calibri"/>
      <family val="2"/>
    </font>
    <font>
      <b/>
      <sz val="12"/>
      <color indexed="30"/>
      <name val="Calibri"/>
      <family val="2"/>
    </font>
    <font>
      <sz val="12"/>
      <color indexed="22"/>
      <name val="Arial Black"/>
      <family val="2"/>
    </font>
    <font>
      <b/>
      <sz val="14"/>
      <color indexed="8"/>
      <name val="Georgia"/>
      <family val="1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2E78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9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4" borderId="6" xfId="0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/>
    </xf>
    <xf numFmtId="0" fontId="0" fillId="0" borderId="0" xfId="0" applyFill="1"/>
    <xf numFmtId="0" fontId="16" fillId="5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top"/>
    </xf>
    <xf numFmtId="0" fontId="0" fillId="7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6" xfId="0" applyFill="1" applyBorder="1" applyAlignment="1">
      <alignment vertical="center"/>
    </xf>
    <xf numFmtId="0" fontId="0" fillId="9" borderId="7" xfId="0" applyFill="1" applyBorder="1" applyAlignment="1">
      <alignment horizontal="center"/>
    </xf>
    <xf numFmtId="0" fontId="0" fillId="9" borderId="6" xfId="0" applyFill="1" applyBorder="1"/>
    <xf numFmtId="12" fontId="6" fillId="0" borderId="3" xfId="0" applyNumberFormat="1" applyFont="1" applyBorder="1" applyAlignment="1">
      <alignment horizontal="center"/>
    </xf>
    <xf numFmtId="12" fontId="7" fillId="0" borderId="11" xfId="0" applyNumberFormat="1" applyFont="1" applyBorder="1"/>
    <xf numFmtId="12" fontId="7" fillId="0" borderId="3" xfId="0" applyNumberFormat="1" applyFont="1" applyBorder="1"/>
    <xf numFmtId="12" fontId="32" fillId="0" borderId="3" xfId="0" applyNumberFormat="1" applyFont="1" applyBorder="1"/>
    <xf numFmtId="0" fontId="49" fillId="10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2" fontId="52" fillId="0" borderId="12" xfId="0" applyNumberFormat="1" applyFont="1" applyFill="1" applyBorder="1" applyAlignment="1"/>
    <xf numFmtId="12" fontId="52" fillId="0" borderId="13" xfId="0" applyNumberFormat="1" applyFont="1" applyFill="1" applyBorder="1" applyAlignment="1">
      <alignment horizontal="right"/>
    </xf>
    <xf numFmtId="12" fontId="52" fillId="0" borderId="14" xfId="0" applyNumberFormat="1" applyFont="1" applyFill="1" applyBorder="1" applyAlignment="1">
      <alignment horizontal="right"/>
    </xf>
    <xf numFmtId="12" fontId="52" fillId="0" borderId="15" xfId="0" applyNumberFormat="1" applyFont="1" applyFill="1" applyBorder="1"/>
    <xf numFmtId="2" fontId="52" fillId="0" borderId="4" xfId="0" applyNumberFormat="1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9" fontId="52" fillId="0" borderId="17" xfId="0" applyNumberFormat="1" applyFont="1" applyFill="1" applyBorder="1" applyAlignment="1">
      <alignment horizontal="center"/>
    </xf>
    <xf numFmtId="12" fontId="52" fillId="0" borderId="12" xfId="0" applyNumberFormat="1" applyFont="1" applyBorder="1" applyAlignment="1"/>
    <xf numFmtId="12" fontId="52" fillId="0" borderId="13" xfId="0" applyNumberFormat="1" applyFont="1" applyBorder="1" applyAlignment="1">
      <alignment horizontal="right"/>
    </xf>
    <xf numFmtId="12" fontId="52" fillId="0" borderId="14" xfId="0" applyNumberFormat="1" applyFont="1" applyBorder="1" applyAlignment="1">
      <alignment horizontal="right"/>
    </xf>
    <xf numFmtId="12" fontId="52" fillId="0" borderId="15" xfId="0" applyNumberFormat="1" applyFont="1" applyBorder="1"/>
    <xf numFmtId="2" fontId="52" fillId="0" borderId="4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9" fontId="52" fillId="0" borderId="17" xfId="0" applyNumberFormat="1" applyFont="1" applyBorder="1" applyAlignment="1">
      <alignment horizontal="center"/>
    </xf>
    <xf numFmtId="12" fontId="52" fillId="0" borderId="18" xfId="0" applyNumberFormat="1" applyFont="1" applyBorder="1" applyAlignment="1">
      <alignment horizontal="right"/>
    </xf>
    <xf numFmtId="12" fontId="52" fillId="0" borderId="19" xfId="0" applyNumberFormat="1" applyFont="1" applyBorder="1"/>
    <xf numFmtId="2" fontId="52" fillId="0" borderId="16" xfId="0" applyNumberFormat="1" applyFont="1" applyBorder="1" applyAlignment="1">
      <alignment horizontal="center"/>
    </xf>
    <xf numFmtId="9" fontId="52" fillId="0" borderId="13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7" xfId="0" applyFont="1" applyFill="1" applyBorder="1" applyAlignment="1">
      <alignment horizontal="left" vertical="top"/>
    </xf>
    <xf numFmtId="0" fontId="52" fillId="0" borderId="17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2" fillId="0" borderId="17" xfId="0" quotePrefix="1" applyFont="1" applyFill="1" applyBorder="1" applyAlignment="1">
      <alignment horizontal="center"/>
    </xf>
    <xf numFmtId="0" fontId="52" fillId="0" borderId="13" xfId="0" quotePrefix="1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11" borderId="17" xfId="0" applyFont="1" applyFill="1" applyBorder="1" applyAlignment="1">
      <alignment horizontal="left" vertical="top"/>
    </xf>
    <xf numFmtId="0" fontId="52" fillId="0" borderId="0" xfId="0" applyFont="1" applyFill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2" fontId="52" fillId="0" borderId="13" xfId="0" applyNumberFormat="1" applyFont="1" applyBorder="1" applyAlignment="1"/>
    <xf numFmtId="2" fontId="52" fillId="0" borderId="13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7" xfId="0" applyFont="1" applyFill="1" applyBorder="1"/>
    <xf numFmtId="0" fontId="52" fillId="0" borderId="2" xfId="0" applyFont="1" applyBorder="1" applyAlignment="1">
      <alignment horizontal="center"/>
    </xf>
    <xf numFmtId="0" fontId="52" fillId="0" borderId="2" xfId="0" applyFont="1" applyFill="1" applyBorder="1"/>
    <xf numFmtId="0" fontId="52" fillId="0" borderId="22" xfId="0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12" fontId="52" fillId="0" borderId="23" xfId="0" applyNumberFormat="1" applyFont="1" applyBorder="1" applyAlignment="1"/>
    <xf numFmtId="12" fontId="52" fillId="0" borderId="22" xfId="0" applyNumberFormat="1" applyFont="1" applyBorder="1" applyAlignment="1">
      <alignment horizontal="right"/>
    </xf>
    <xf numFmtId="12" fontId="52" fillId="0" borderId="24" xfId="0" applyNumberFormat="1" applyFont="1" applyBorder="1" applyAlignment="1">
      <alignment horizontal="right"/>
    </xf>
    <xf numFmtId="12" fontId="52" fillId="0" borderId="22" xfId="0" applyNumberFormat="1" applyFont="1" applyBorder="1" applyAlignment="1"/>
    <xf numFmtId="2" fontId="52" fillId="0" borderId="22" xfId="0" applyNumberFormat="1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9" fontId="52" fillId="0" borderId="22" xfId="0" applyNumberFormat="1" applyFont="1" applyBorder="1" applyAlignment="1">
      <alignment horizontal="center"/>
    </xf>
    <xf numFmtId="0" fontId="52" fillId="0" borderId="13" xfId="0" applyFont="1" applyFill="1" applyBorder="1"/>
    <xf numFmtId="0" fontId="52" fillId="0" borderId="25" xfId="0" applyFont="1" applyFill="1" applyBorder="1" applyAlignment="1">
      <alignment horizontal="center"/>
    </xf>
    <xf numFmtId="12" fontId="52" fillId="0" borderId="20" xfId="0" applyNumberFormat="1" applyFont="1" applyBorder="1" applyAlignment="1"/>
    <xf numFmtId="0" fontId="53" fillId="0" borderId="17" xfId="0" applyFont="1" applyFill="1" applyBorder="1"/>
    <xf numFmtId="0" fontId="52" fillId="11" borderId="17" xfId="0" applyFont="1" applyFill="1" applyBorder="1"/>
    <xf numFmtId="0" fontId="52" fillId="0" borderId="2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12" fontId="52" fillId="0" borderId="25" xfId="0" applyNumberFormat="1" applyFont="1" applyBorder="1" applyAlignment="1"/>
    <xf numFmtId="12" fontId="52" fillId="0" borderId="25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center"/>
    </xf>
    <xf numFmtId="9" fontId="52" fillId="0" borderId="29" xfId="0" applyNumberFormat="1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12" fontId="52" fillId="0" borderId="17" xfId="0" applyNumberFormat="1" applyFont="1" applyBorder="1" applyAlignment="1"/>
    <xf numFmtId="12" fontId="52" fillId="0" borderId="17" xfId="0" applyNumberFormat="1" applyFont="1" applyBorder="1" applyAlignment="1">
      <alignment horizontal="right"/>
    </xf>
    <xf numFmtId="12" fontId="52" fillId="0" borderId="17" xfId="0" applyNumberFormat="1" applyFont="1" applyBorder="1"/>
    <xf numFmtId="2" fontId="52" fillId="0" borderId="17" xfId="0" applyNumberFormat="1" applyFont="1" applyBorder="1" applyAlignment="1">
      <alignment horizontal="center"/>
    </xf>
    <xf numFmtId="9" fontId="52" fillId="0" borderId="14" xfId="0" applyNumberFormat="1" applyFont="1" applyBorder="1" applyAlignment="1">
      <alignment horizontal="center"/>
    </xf>
    <xf numFmtId="0" fontId="52" fillId="0" borderId="17" xfId="0" applyFont="1" applyBorder="1"/>
    <xf numFmtId="0" fontId="52" fillId="0" borderId="30" xfId="0" applyFont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12" fontId="52" fillId="0" borderId="5" xfId="0" applyNumberFormat="1" applyFont="1" applyBorder="1" applyAlignment="1"/>
    <xf numFmtId="12" fontId="52" fillId="0" borderId="5" xfId="0" applyNumberFormat="1" applyFont="1" applyBorder="1" applyAlignment="1">
      <alignment horizontal="right"/>
    </xf>
    <xf numFmtId="12" fontId="52" fillId="0" borderId="5" xfId="0" applyNumberFormat="1" applyFont="1" applyBorder="1"/>
    <xf numFmtId="2" fontId="52" fillId="0" borderId="5" xfId="0" applyNumberFormat="1" applyFont="1" applyBorder="1" applyAlignment="1">
      <alignment horizontal="center"/>
    </xf>
    <xf numFmtId="9" fontId="52" fillId="0" borderId="32" xfId="0" applyNumberFormat="1" applyFont="1" applyBorder="1" applyAlignment="1">
      <alignment horizontal="center"/>
    </xf>
    <xf numFmtId="12" fontId="52" fillId="0" borderId="12" xfId="0" applyNumberFormat="1" applyFont="1" applyBorder="1" applyAlignment="1">
      <alignment horizontal="right"/>
    </xf>
    <xf numFmtId="12" fontId="52" fillId="0" borderId="15" xfId="0" applyNumberFormat="1" applyFont="1" applyBorder="1" applyAlignment="1"/>
    <xf numFmtId="9" fontId="52" fillId="0" borderId="33" xfId="0" applyNumberFormat="1" applyFont="1" applyBorder="1" applyAlignment="1">
      <alignment horizontal="center"/>
    </xf>
    <xf numFmtId="0" fontId="52" fillId="0" borderId="22" xfId="0" quotePrefix="1" applyFont="1" applyFill="1" applyBorder="1" applyAlignment="1">
      <alignment horizontal="center"/>
    </xf>
    <xf numFmtId="12" fontId="52" fillId="0" borderId="35" xfId="0" applyNumberFormat="1" applyFont="1" applyBorder="1" applyAlignment="1">
      <alignment horizontal="right"/>
    </xf>
    <xf numFmtId="12" fontId="52" fillId="0" borderId="36" xfId="0" applyNumberFormat="1" applyFont="1" applyBorder="1" applyAlignment="1"/>
    <xf numFmtId="2" fontId="52" fillId="0" borderId="26" xfId="0" applyNumberFormat="1" applyFont="1" applyBorder="1" applyAlignment="1">
      <alignment horizontal="center"/>
    </xf>
    <xf numFmtId="9" fontId="52" fillId="0" borderId="37" xfId="0" applyNumberFormat="1" applyFont="1" applyBorder="1" applyAlignment="1">
      <alignment horizontal="center"/>
    </xf>
    <xf numFmtId="0" fontId="52" fillId="0" borderId="20" xfId="0" quotePrefix="1" applyFont="1" applyFill="1" applyBorder="1" applyAlignment="1">
      <alignment horizontal="center"/>
    </xf>
    <xf numFmtId="12" fontId="52" fillId="0" borderId="20" xfId="0" applyNumberFormat="1" applyFont="1" applyBorder="1" applyAlignment="1">
      <alignment horizontal="right"/>
    </xf>
    <xf numFmtId="9" fontId="52" fillId="0" borderId="38" xfId="0" applyNumberFormat="1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12" fontId="52" fillId="0" borderId="23" xfId="0" applyNumberFormat="1" applyFont="1" applyBorder="1" applyAlignment="1">
      <alignment horizontal="right"/>
    </xf>
    <xf numFmtId="12" fontId="52" fillId="0" borderId="36" xfId="0" applyNumberFormat="1" applyFont="1" applyBorder="1"/>
    <xf numFmtId="0" fontId="52" fillId="9" borderId="17" xfId="0" applyFont="1" applyFill="1" applyBorder="1"/>
    <xf numFmtId="0" fontId="52" fillId="0" borderId="20" xfId="0" applyFont="1" applyFill="1" applyBorder="1"/>
    <xf numFmtId="0" fontId="52" fillId="0" borderId="6" xfId="0" applyFont="1" applyFill="1" applyBorder="1" applyAlignment="1">
      <alignment horizontal="center"/>
    </xf>
    <xf numFmtId="0" fontId="52" fillId="0" borderId="22" xfId="0" applyFont="1" applyFill="1" applyBorder="1"/>
    <xf numFmtId="0" fontId="52" fillId="0" borderId="0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12" fontId="52" fillId="0" borderId="20" xfId="0" applyNumberFormat="1" applyFont="1" applyFill="1" applyBorder="1" applyAlignment="1"/>
    <xf numFmtId="12" fontId="52" fillId="0" borderId="18" xfId="0" applyNumberFormat="1" applyFont="1" applyFill="1" applyBorder="1" applyAlignment="1">
      <alignment horizontal="right"/>
    </xf>
    <xf numFmtId="12" fontId="52" fillId="0" borderId="19" xfId="0" applyNumberFormat="1" applyFont="1" applyFill="1" applyBorder="1"/>
    <xf numFmtId="2" fontId="52" fillId="0" borderId="16" xfId="0" applyNumberFormat="1" applyFont="1" applyFill="1" applyBorder="1" applyAlignment="1">
      <alignment horizontal="center"/>
    </xf>
    <xf numFmtId="9" fontId="52" fillId="0" borderId="13" xfId="0" applyNumberFormat="1" applyFont="1" applyFill="1" applyBorder="1" applyAlignment="1">
      <alignment horizontal="center"/>
    </xf>
    <xf numFmtId="12" fontId="52" fillId="0" borderId="34" xfId="0" applyNumberFormat="1" applyFont="1" applyFill="1" applyBorder="1" applyAlignment="1">
      <alignment horizontal="right"/>
    </xf>
    <xf numFmtId="12" fontId="52" fillId="0" borderId="39" xfId="0" applyNumberFormat="1" applyFont="1" applyFill="1" applyBorder="1"/>
    <xf numFmtId="2" fontId="52" fillId="0" borderId="1" xfId="0" applyNumberFormat="1" applyFont="1" applyFill="1" applyBorder="1" applyAlignment="1">
      <alignment horizontal="center"/>
    </xf>
    <xf numFmtId="9" fontId="52" fillId="0" borderId="2" xfId="0" applyNumberFormat="1" applyFont="1" applyFill="1" applyBorder="1" applyAlignment="1">
      <alignment horizontal="center"/>
    </xf>
    <xf numFmtId="2" fontId="52" fillId="0" borderId="19" xfId="0" applyNumberFormat="1" applyFont="1" applyBorder="1" applyAlignment="1">
      <alignment horizontal="center"/>
    </xf>
    <xf numFmtId="0" fontId="52" fillId="0" borderId="21" xfId="0" applyFont="1" applyFill="1" applyBorder="1"/>
    <xf numFmtId="2" fontId="52" fillId="0" borderId="15" xfId="0" applyNumberFormat="1" applyFont="1" applyBorder="1" applyAlignment="1">
      <alignment horizontal="center"/>
    </xf>
    <xf numFmtId="12" fontId="52" fillId="0" borderId="13" xfId="0" applyNumberFormat="1" applyFont="1" applyFill="1" applyBorder="1" applyAlignment="1"/>
    <xf numFmtId="12" fontId="52" fillId="0" borderId="12" xfId="0" applyNumberFormat="1" applyFont="1" applyFill="1" applyBorder="1" applyAlignment="1">
      <alignment horizontal="right"/>
    </xf>
    <xf numFmtId="12" fontId="52" fillId="0" borderId="17" xfId="0" applyNumberFormat="1" applyFont="1" applyFill="1" applyBorder="1" applyAlignment="1">
      <alignment horizontal="right"/>
    </xf>
    <xf numFmtId="12" fontId="52" fillId="0" borderId="17" xfId="0" applyNumberFormat="1" applyFont="1" applyFill="1" applyBorder="1"/>
    <xf numFmtId="2" fontId="52" fillId="0" borderId="15" xfId="0" applyNumberFormat="1" applyFont="1" applyFill="1" applyBorder="1" applyAlignment="1">
      <alignment horizontal="center"/>
    </xf>
    <xf numFmtId="12" fontId="52" fillId="0" borderId="28" xfId="0" applyNumberFormat="1" applyFont="1" applyBorder="1" applyAlignment="1"/>
    <xf numFmtId="12" fontId="52" fillId="0" borderId="19" xfId="0" applyNumberFormat="1" applyFont="1" applyBorder="1" applyAlignment="1"/>
    <xf numFmtId="12" fontId="52" fillId="0" borderId="35" xfId="0" applyNumberFormat="1" applyFont="1" applyBorder="1" applyAlignment="1"/>
    <xf numFmtId="0" fontId="52" fillId="0" borderId="25" xfId="0" applyFont="1" applyFill="1" applyBorder="1"/>
    <xf numFmtId="0" fontId="52" fillId="4" borderId="3" xfId="0" applyFont="1" applyFill="1" applyBorder="1" applyAlignment="1">
      <alignment horizontal="center"/>
    </xf>
    <xf numFmtId="0" fontId="52" fillId="4" borderId="3" xfId="0" quotePrefix="1" applyFont="1" applyFill="1" applyBorder="1" applyAlignment="1">
      <alignment horizontal="center"/>
    </xf>
    <xf numFmtId="0" fontId="52" fillId="4" borderId="3" xfId="0" applyFont="1" applyFill="1" applyBorder="1" applyAlignment="1">
      <alignment horizontal="center" vertical="center"/>
    </xf>
    <xf numFmtId="0" fontId="52" fillId="4" borderId="3" xfId="0" quotePrefix="1" applyFont="1" applyFill="1" applyBorder="1" applyAlignment="1">
      <alignment horizontal="center" vertical="center"/>
    </xf>
    <xf numFmtId="0" fontId="52" fillId="4" borderId="40" xfId="0" applyFont="1" applyFill="1" applyBorder="1" applyAlignment="1">
      <alignment horizontal="center" vertical="center"/>
    </xf>
    <xf numFmtId="12" fontId="54" fillId="0" borderId="11" xfId="0" applyNumberFormat="1" applyFont="1" applyBorder="1" applyAlignment="1"/>
    <xf numFmtId="0" fontId="53" fillId="4" borderId="3" xfId="0" quotePrefix="1" applyFont="1" applyFill="1" applyBorder="1" applyAlignment="1">
      <alignment horizontal="center"/>
    </xf>
    <xf numFmtId="0" fontId="53" fillId="4" borderId="3" xfId="0" applyFont="1" applyFill="1" applyBorder="1" applyAlignment="1">
      <alignment horizontal="center"/>
    </xf>
    <xf numFmtId="12" fontId="52" fillId="0" borderId="21" xfId="0" applyNumberFormat="1" applyFont="1" applyBorder="1" applyAlignment="1"/>
    <xf numFmtId="0" fontId="52" fillId="0" borderId="0" xfId="0" applyFont="1" applyFill="1" applyBorder="1" applyAlignment="1">
      <alignment horizontal="center"/>
    </xf>
    <xf numFmtId="0" fontId="8" fillId="0" borderId="0" xfId="0" applyFont="1"/>
    <xf numFmtId="0" fontId="53" fillId="9" borderId="17" xfId="0" applyFont="1" applyFill="1" applyBorder="1"/>
    <xf numFmtId="0" fontId="56" fillId="5" borderId="5" xfId="0" applyFont="1" applyFill="1" applyBorder="1" applyAlignment="1">
      <alignment horizontal="center"/>
    </xf>
    <xf numFmtId="0" fontId="56" fillId="12" borderId="5" xfId="0" applyFont="1" applyFill="1" applyBorder="1" applyAlignment="1">
      <alignment horizontal="center"/>
    </xf>
    <xf numFmtId="0" fontId="52" fillId="9" borderId="13" xfId="0" applyFont="1" applyFill="1" applyBorder="1"/>
    <xf numFmtId="0" fontId="55" fillId="13" borderId="7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top"/>
    </xf>
    <xf numFmtId="0" fontId="57" fillId="14" borderId="5" xfId="0" applyFont="1" applyFill="1" applyBorder="1" applyAlignment="1">
      <alignment horizontal="center"/>
    </xf>
    <xf numFmtId="12" fontId="0" fillId="0" borderId="3" xfId="0" applyNumberFormat="1" applyFont="1" applyBorder="1" applyAlignment="1">
      <alignment horizontal="center"/>
    </xf>
    <xf numFmtId="12" fontId="0" fillId="0" borderId="11" xfId="0" applyNumberFormat="1" applyFont="1" applyBorder="1"/>
    <xf numFmtId="12" fontId="0" fillId="0" borderId="3" xfId="0" applyNumberFormat="1" applyFont="1" applyBorder="1"/>
    <xf numFmtId="2" fontId="0" fillId="0" borderId="3" xfId="0" applyNumberFormat="1" applyFont="1" applyBorder="1" applyAlignment="1">
      <alignment horizontal="center"/>
    </xf>
    <xf numFmtId="12" fontId="52" fillId="0" borderId="3" xfId="0" applyNumberFormat="1" applyFont="1" applyBorder="1"/>
    <xf numFmtId="9" fontId="0" fillId="0" borderId="3" xfId="0" applyNumberFormat="1" applyFont="1" applyBorder="1" applyAlignment="1">
      <alignment horizontal="center"/>
    </xf>
    <xf numFmtId="12" fontId="0" fillId="0" borderId="3" xfId="0" applyNumberFormat="1" applyFont="1" applyBorder="1" applyAlignment="1">
      <alignment horizontal="right"/>
    </xf>
    <xf numFmtId="0" fontId="0" fillId="9" borderId="0" xfId="0" applyFill="1"/>
    <xf numFmtId="0" fontId="53" fillId="0" borderId="21" xfId="0" applyFont="1" applyFill="1" applyBorder="1"/>
    <xf numFmtId="49" fontId="0" fillId="0" borderId="3" xfId="0" applyNumberFormat="1" applyFill="1" applyBorder="1" applyAlignment="1">
      <alignment horizontal="center"/>
    </xf>
    <xf numFmtId="49" fontId="52" fillId="4" borderId="3" xfId="0" applyNumberFormat="1" applyFont="1" applyFill="1" applyBorder="1" applyAlignment="1">
      <alignment horizontal="center" vertical="center"/>
    </xf>
    <xf numFmtId="49" fontId="52" fillId="4" borderId="3" xfId="0" applyNumberFormat="1" applyFont="1" applyFill="1" applyBorder="1" applyAlignment="1">
      <alignment horizontal="center"/>
    </xf>
    <xf numFmtId="49" fontId="0" fillId="0" borderId="0" xfId="0" applyNumberFormat="1"/>
    <xf numFmtId="49" fontId="53" fillId="4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49" fontId="0" fillId="0" borderId="3" xfId="0" quotePrefix="1" applyNumberFormat="1" applyFill="1" applyBorder="1" applyAlignment="1">
      <alignment horizontal="center"/>
    </xf>
    <xf numFmtId="12" fontId="52" fillId="0" borderId="29" xfId="0" applyNumberFormat="1" applyFont="1" applyBorder="1" applyAlignment="1">
      <alignment horizontal="right"/>
    </xf>
    <xf numFmtId="9" fontId="52" fillId="0" borderId="7" xfId="0" applyNumberFormat="1" applyFont="1" applyBorder="1" applyAlignment="1">
      <alignment horizontal="center"/>
    </xf>
    <xf numFmtId="0" fontId="52" fillId="19" borderId="17" xfId="0" applyFont="1" applyFill="1" applyBorder="1"/>
    <xf numFmtId="164" fontId="0" fillId="20" borderId="2" xfId="0" applyNumberFormat="1" applyFill="1" applyBorder="1" applyAlignment="1">
      <alignment horizontal="center"/>
    </xf>
    <xf numFmtId="164" fontId="31" fillId="20" borderId="13" xfId="0" applyNumberFormat="1" applyFont="1" applyFill="1" applyBorder="1" applyAlignment="1">
      <alignment horizontal="center"/>
    </xf>
    <xf numFmtId="164" fontId="0" fillId="20" borderId="13" xfId="0" applyNumberFormat="1" applyFill="1" applyBorder="1" applyAlignment="1">
      <alignment horizontal="center"/>
    </xf>
    <xf numFmtId="165" fontId="0" fillId="20" borderId="2" xfId="0" applyNumberFormat="1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164" fontId="0" fillId="20" borderId="6" xfId="0" applyNumberFormat="1" applyFill="1" applyBorder="1" applyAlignment="1">
      <alignment horizontal="center"/>
    </xf>
    <xf numFmtId="164" fontId="0" fillId="20" borderId="3" xfId="0" applyNumberFormat="1" applyFill="1" applyBorder="1" applyAlignment="1">
      <alignment horizontal="center"/>
    </xf>
    <xf numFmtId="164" fontId="0" fillId="21" borderId="13" xfId="0" applyNumberFormat="1" applyFill="1" applyBorder="1" applyAlignment="1">
      <alignment horizontal="center"/>
    </xf>
    <xf numFmtId="164" fontId="0" fillId="21" borderId="2" xfId="0" applyNumberFormat="1" applyFill="1" applyBorder="1" applyAlignment="1">
      <alignment horizontal="center"/>
    </xf>
    <xf numFmtId="49" fontId="0" fillId="21" borderId="6" xfId="0" applyNumberFormat="1" applyFill="1" applyBorder="1" applyAlignment="1">
      <alignment horizontal="center"/>
    </xf>
    <xf numFmtId="164" fontId="0" fillId="21" borderId="6" xfId="0" applyNumberFormat="1" applyFill="1" applyBorder="1" applyAlignment="1">
      <alignment horizontal="center"/>
    </xf>
    <xf numFmtId="164" fontId="0" fillId="21" borderId="3" xfId="0" applyNumberFormat="1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165" fontId="0" fillId="21" borderId="2" xfId="0" applyNumberFormat="1" applyFill="1" applyBorder="1" applyAlignment="1">
      <alignment horizontal="center"/>
    </xf>
    <xf numFmtId="164" fontId="31" fillId="21" borderId="13" xfId="0" applyNumberFormat="1" applyFont="1" applyFill="1" applyBorder="1" applyAlignment="1">
      <alignment horizontal="center"/>
    </xf>
    <xf numFmtId="164" fontId="0" fillId="19" borderId="13" xfId="0" applyNumberFormat="1" applyFill="1" applyBorder="1" applyAlignment="1">
      <alignment horizontal="center"/>
    </xf>
    <xf numFmtId="164" fontId="0" fillId="19" borderId="2" xfId="0" applyNumberFormat="1" applyFill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3" fillId="9" borderId="13" xfId="0" applyFont="1" applyFill="1" applyBorder="1"/>
    <xf numFmtId="0" fontId="52" fillId="0" borderId="30" xfId="0" quotePrefix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2" fillId="22" borderId="17" xfId="0" applyFont="1" applyFill="1" applyBorder="1"/>
    <xf numFmtId="0" fontId="53" fillId="22" borderId="17" xfId="0" applyFont="1" applyFill="1" applyBorder="1"/>
    <xf numFmtId="0" fontId="52" fillId="22" borderId="17" xfId="0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center"/>
    </xf>
    <xf numFmtId="0" fontId="52" fillId="19" borderId="13" xfId="0" applyFont="1" applyFill="1" applyBorder="1" applyAlignment="1">
      <alignment horizontal="center"/>
    </xf>
    <xf numFmtId="0" fontId="52" fillId="0" borderId="2" xfId="0" quotePrefix="1" applyFont="1" applyFill="1" applyBorder="1" applyAlignment="1">
      <alignment horizontal="center"/>
    </xf>
    <xf numFmtId="12" fontId="52" fillId="0" borderId="0" xfId="0" applyNumberFormat="1" applyFont="1" applyBorder="1" applyAlignment="1"/>
    <xf numFmtId="12" fontId="52" fillId="0" borderId="27" xfId="0" applyNumberFormat="1" applyFont="1" applyBorder="1" applyAlignment="1">
      <alignment horizontal="right"/>
    </xf>
    <xf numFmtId="12" fontId="52" fillId="0" borderId="2" xfId="0" applyNumberFormat="1" applyFont="1" applyBorder="1" applyAlignment="1">
      <alignment horizontal="right"/>
    </xf>
    <xf numFmtId="12" fontId="52" fillId="0" borderId="39" xfId="0" applyNumberFormat="1" applyFont="1" applyBorder="1"/>
    <xf numFmtId="2" fontId="52" fillId="0" borderId="1" xfId="0" applyNumberFormat="1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9" fontId="52" fillId="0" borderId="2" xfId="0" applyNumberFormat="1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53" fillId="9" borderId="25" xfId="0" applyFont="1" applyFill="1" applyBorder="1"/>
    <xf numFmtId="0" fontId="52" fillId="22" borderId="13" xfId="0" applyFont="1" applyFill="1" applyBorder="1"/>
    <xf numFmtId="0" fontId="52" fillId="11" borderId="21" xfId="0" applyFont="1" applyFill="1" applyBorder="1"/>
    <xf numFmtId="0" fontId="52" fillId="9" borderId="17" xfId="0" applyFont="1" applyFill="1" applyBorder="1" applyAlignment="1">
      <alignment horizontal="center"/>
    </xf>
    <xf numFmtId="0" fontId="52" fillId="11" borderId="2" xfId="0" applyFont="1" applyFill="1" applyBorder="1"/>
    <xf numFmtId="0" fontId="52" fillId="0" borderId="25" xfId="0" quotePrefix="1" applyFont="1" applyFill="1" applyBorder="1" applyAlignment="1">
      <alignment horizontal="center"/>
    </xf>
    <xf numFmtId="0" fontId="52" fillId="23" borderId="3" xfId="0" applyFont="1" applyFill="1" applyBorder="1" applyAlignment="1">
      <alignment horizontal="center" vertical="center"/>
    </xf>
    <xf numFmtId="0" fontId="52" fillId="23" borderId="3" xfId="0" quotePrefix="1" applyFont="1" applyFill="1" applyBorder="1" applyAlignment="1">
      <alignment horizontal="center" vertical="center"/>
    </xf>
    <xf numFmtId="0" fontId="52" fillId="0" borderId="21" xfId="0" quotePrefix="1" applyFont="1" applyFill="1" applyBorder="1" applyAlignment="1">
      <alignment horizontal="center"/>
    </xf>
    <xf numFmtId="12" fontId="52" fillId="24" borderId="19" xfId="0" applyNumberFormat="1" applyFont="1" applyFill="1" applyBorder="1"/>
    <xf numFmtId="0" fontId="52" fillId="22" borderId="22" xfId="0" applyFont="1" applyFill="1" applyBorder="1"/>
    <xf numFmtId="0" fontId="0" fillId="0" borderId="4" xfId="0" applyBorder="1"/>
    <xf numFmtId="49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52" fillId="0" borderId="17" xfId="0" quotePrefix="1" applyFont="1" applyBorder="1" applyAlignment="1">
      <alignment horizontal="center"/>
    </xf>
    <xf numFmtId="0" fontId="52" fillId="0" borderId="30" xfId="0" quotePrefix="1" applyFont="1" applyBorder="1" applyAlignment="1">
      <alignment horizontal="center"/>
    </xf>
    <xf numFmtId="0" fontId="52" fillId="0" borderId="14" xfId="0" quotePrefix="1" applyFont="1" applyBorder="1" applyAlignment="1">
      <alignment horizontal="center"/>
    </xf>
    <xf numFmtId="0" fontId="52" fillId="0" borderId="14" xfId="0" quotePrefix="1" applyFont="1" applyFill="1" applyBorder="1" applyAlignment="1">
      <alignment horizontal="center"/>
    </xf>
    <xf numFmtId="0" fontId="52" fillId="0" borderId="5" xfId="0" quotePrefix="1" applyFont="1" applyFill="1" applyBorder="1" applyAlignment="1">
      <alignment horizontal="center"/>
    </xf>
    <xf numFmtId="0" fontId="52" fillId="0" borderId="18" xfId="0" quotePrefix="1" applyFont="1" applyFill="1" applyBorder="1" applyAlignment="1">
      <alignment horizontal="center"/>
    </xf>
    <xf numFmtId="0" fontId="52" fillId="0" borderId="24" xfId="0" quotePrefix="1" applyFont="1" applyFill="1" applyBorder="1" applyAlignment="1">
      <alignment horizontal="center"/>
    </xf>
    <xf numFmtId="0" fontId="52" fillId="0" borderId="23" xfId="0" quotePrefix="1" applyFont="1" applyFill="1" applyBorder="1" applyAlignment="1">
      <alignment horizontal="center"/>
    </xf>
    <xf numFmtId="0" fontId="52" fillId="0" borderId="2" xfId="0" quotePrefix="1" applyFont="1" applyBorder="1" applyAlignment="1">
      <alignment horizontal="center"/>
    </xf>
    <xf numFmtId="0" fontId="52" fillId="0" borderId="21" xfId="0" quotePrefix="1" applyFont="1" applyBorder="1" applyAlignment="1">
      <alignment horizontal="center"/>
    </xf>
    <xf numFmtId="0" fontId="52" fillId="0" borderId="22" xfId="0" quotePrefix="1" applyFont="1" applyBorder="1" applyAlignment="1">
      <alignment horizontal="center"/>
    </xf>
    <xf numFmtId="0" fontId="52" fillId="0" borderId="27" xfId="0" quotePrefix="1" applyFont="1" applyFill="1" applyBorder="1" applyAlignment="1">
      <alignment horizontal="center"/>
    </xf>
    <xf numFmtId="0" fontId="52" fillId="0" borderId="6" xfId="0" quotePrefix="1" applyFont="1" applyFill="1" applyBorder="1" applyAlignment="1">
      <alignment horizontal="center"/>
    </xf>
    <xf numFmtId="0" fontId="52" fillId="0" borderId="28" xfId="0" quotePrefix="1" applyFont="1" applyFill="1" applyBorder="1" applyAlignment="1">
      <alignment horizontal="center"/>
    </xf>
    <xf numFmtId="0" fontId="53" fillId="0" borderId="17" xfId="0" quotePrefix="1" applyFont="1" applyFill="1" applyBorder="1" applyAlignment="1">
      <alignment horizontal="center"/>
    </xf>
    <xf numFmtId="0" fontId="53" fillId="0" borderId="13" xfId="0" quotePrefix="1" applyFont="1" applyFill="1" applyBorder="1" applyAlignment="1">
      <alignment horizontal="center"/>
    </xf>
    <xf numFmtId="0" fontId="52" fillId="0" borderId="32" xfId="0" quotePrefix="1" applyFont="1" applyFill="1" applyBorder="1" applyAlignment="1">
      <alignment horizontal="center"/>
    </xf>
    <xf numFmtId="0" fontId="52" fillId="0" borderId="13" xfId="0" quotePrefix="1" applyFont="1" applyBorder="1" applyAlignment="1">
      <alignment horizontal="center"/>
    </xf>
    <xf numFmtId="0" fontId="52" fillId="0" borderId="12" xfId="0" quotePrefix="1" applyFont="1" applyBorder="1" applyAlignment="1">
      <alignment horizontal="center"/>
    </xf>
    <xf numFmtId="0" fontId="52" fillId="0" borderId="12" xfId="0" quotePrefix="1" applyFont="1" applyFill="1" applyBorder="1" applyAlignment="1">
      <alignment horizontal="center"/>
    </xf>
    <xf numFmtId="0" fontId="52" fillId="0" borderId="18" xfId="0" quotePrefix="1" applyFont="1" applyBorder="1" applyAlignment="1">
      <alignment horizontal="center"/>
    </xf>
    <xf numFmtId="0" fontId="52" fillId="0" borderId="42" xfId="0" quotePrefix="1" applyFont="1" applyBorder="1" applyAlignment="1">
      <alignment horizontal="center"/>
    </xf>
    <xf numFmtId="0" fontId="52" fillId="0" borderId="6" xfId="0" quotePrefix="1" applyFont="1" applyBorder="1" applyAlignment="1">
      <alignment horizontal="center"/>
    </xf>
    <xf numFmtId="0" fontId="52" fillId="24" borderId="0" xfId="0" applyFont="1" applyFill="1" applyAlignment="1">
      <alignment horizontal="center"/>
    </xf>
    <xf numFmtId="12" fontId="52" fillId="24" borderId="15" xfId="0" applyNumberFormat="1" applyFont="1" applyFill="1" applyBorder="1" applyAlignment="1"/>
    <xf numFmtId="12" fontId="52" fillId="24" borderId="13" xfId="0" applyNumberFormat="1" applyFont="1" applyFill="1" applyBorder="1" applyAlignment="1"/>
    <xf numFmtId="0" fontId="53" fillId="9" borderId="22" xfId="0" applyFont="1" applyFill="1" applyBorder="1" applyAlignment="1">
      <alignment horizontal="left" vertical="top"/>
    </xf>
    <xf numFmtId="12" fontId="52" fillId="24" borderId="15" xfId="0" applyNumberFormat="1" applyFont="1" applyFill="1" applyBorder="1"/>
    <xf numFmtId="12" fontId="52" fillId="24" borderId="41" xfId="0" applyNumberFormat="1" applyFont="1" applyFill="1" applyBorder="1"/>
    <xf numFmtId="0" fontId="52" fillId="19" borderId="25" xfId="0" quotePrefix="1" applyFont="1" applyFill="1" applyBorder="1" applyAlignment="1">
      <alignment horizontal="center"/>
    </xf>
    <xf numFmtId="0" fontId="52" fillId="19" borderId="17" xfId="0" quotePrefix="1" applyFont="1" applyFill="1" applyBorder="1" applyAlignment="1">
      <alignment horizontal="center"/>
    </xf>
    <xf numFmtId="0" fontId="52" fillId="19" borderId="22" xfId="0" quotePrefix="1" applyFont="1" applyFill="1" applyBorder="1" applyAlignment="1">
      <alignment horizontal="center"/>
    </xf>
    <xf numFmtId="12" fontId="52" fillId="24" borderId="19" xfId="0" applyNumberFormat="1" applyFont="1" applyFill="1" applyBorder="1" applyAlignment="1"/>
    <xf numFmtId="0" fontId="52" fillId="19" borderId="13" xfId="0" quotePrefix="1" applyFont="1" applyFill="1" applyBorder="1" applyAlignment="1">
      <alignment horizontal="center"/>
    </xf>
    <xf numFmtId="0" fontId="52" fillId="19" borderId="5" xfId="0" quotePrefix="1" applyFont="1" applyFill="1" applyBorder="1" applyAlignment="1">
      <alignment horizontal="center"/>
    </xf>
    <xf numFmtId="0" fontId="52" fillId="19" borderId="20" xfId="0" quotePrefix="1" applyFont="1" applyFill="1" applyBorder="1" applyAlignment="1">
      <alignment horizontal="center"/>
    </xf>
    <xf numFmtId="0" fontId="52" fillId="22" borderId="25" xfId="0" applyFont="1" applyFill="1" applyBorder="1"/>
    <xf numFmtId="0" fontId="52" fillId="0" borderId="34" xfId="0" quotePrefix="1" applyFont="1" applyFill="1" applyBorder="1" applyAlignment="1">
      <alignment horizontal="center"/>
    </xf>
    <xf numFmtId="0" fontId="0" fillId="19" borderId="0" xfId="0" applyFill="1"/>
    <xf numFmtId="49" fontId="0" fillId="19" borderId="3" xfId="0" quotePrefix="1" applyNumberFormat="1" applyFill="1" applyBorder="1" applyAlignment="1">
      <alignment horizontal="center"/>
    </xf>
    <xf numFmtId="0" fontId="53" fillId="0" borderId="13" xfId="0" applyFont="1" applyFill="1" applyBorder="1"/>
    <xf numFmtId="0" fontId="52" fillId="24" borderId="0" xfId="0" applyFont="1" applyFill="1" applyBorder="1" applyAlignment="1">
      <alignment horizontal="center"/>
    </xf>
    <xf numFmtId="0" fontId="52" fillId="9" borderId="2" xfId="0" applyFont="1" applyFill="1" applyBorder="1"/>
    <xf numFmtId="0" fontId="52" fillId="0" borderId="0" xfId="0" quotePrefix="1" applyFont="1" applyFill="1" applyBorder="1" applyAlignment="1">
      <alignment horizontal="center"/>
    </xf>
    <xf numFmtId="0" fontId="52" fillId="9" borderId="27" xfId="0" applyFont="1" applyFill="1" applyBorder="1"/>
    <xf numFmtId="12" fontId="52" fillId="24" borderId="25" xfId="0" applyNumberFormat="1" applyFont="1" applyFill="1" applyBorder="1"/>
    <xf numFmtId="0" fontId="0" fillId="24" borderId="4" xfId="0" applyFill="1" applyBorder="1"/>
    <xf numFmtId="0" fontId="0" fillId="24" borderId="4" xfId="0" applyFill="1" applyBorder="1" applyAlignment="1">
      <alignment horizontal="center"/>
    </xf>
    <xf numFmtId="0" fontId="52" fillId="11" borderId="13" xfId="0" applyFont="1" applyFill="1" applyBorder="1"/>
    <xf numFmtId="0" fontId="52" fillId="0" borderId="25" xfId="0" quotePrefix="1" applyFont="1" applyBorder="1" applyAlignment="1">
      <alignment horizontal="center"/>
    </xf>
    <xf numFmtId="0" fontId="52" fillId="0" borderId="28" xfId="0" quotePrefix="1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24" borderId="25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4" fillId="9" borderId="7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65" fillId="5" borderId="7" xfId="0" applyFont="1" applyFill="1" applyBorder="1" applyAlignment="1">
      <alignment horizontal="center" vertical="center" wrapText="1"/>
    </xf>
    <xf numFmtId="0" fontId="65" fillId="5" borderId="5" xfId="0" applyFont="1" applyFill="1" applyBorder="1" applyAlignment="1">
      <alignment horizontal="center" vertical="center" wrapText="1"/>
    </xf>
    <xf numFmtId="0" fontId="34" fillId="15" borderId="4" xfId="0" applyFont="1" applyFill="1" applyBorder="1" applyAlignment="1">
      <alignment horizontal="center" vertical="center" wrapText="1"/>
    </xf>
    <xf numFmtId="0" fontId="34" fillId="15" borderId="26" xfId="0" applyFont="1" applyFill="1" applyBorder="1" applyAlignment="1">
      <alignment horizontal="center" vertical="center" wrapText="1"/>
    </xf>
    <xf numFmtId="0" fontId="33" fillId="15" borderId="4" xfId="0" applyFont="1" applyFill="1" applyBorder="1" applyAlignment="1">
      <alignment horizontal="center" wrapText="1"/>
    </xf>
    <xf numFmtId="0" fontId="33" fillId="15" borderId="26" xfId="0" applyFont="1" applyFill="1" applyBorder="1" applyAlignment="1">
      <alignment horizontal="center" wrapText="1"/>
    </xf>
    <xf numFmtId="0" fontId="17" fillId="15" borderId="15" xfId="0" applyFont="1" applyFill="1" applyBorder="1" applyAlignment="1">
      <alignment horizontal="center" wrapText="1"/>
    </xf>
    <xf numFmtId="0" fontId="17" fillId="15" borderId="36" xfId="0" applyFont="1" applyFill="1" applyBorder="1" applyAlignment="1">
      <alignment horizont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26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wrapText="1"/>
    </xf>
    <xf numFmtId="0" fontId="28" fillId="2" borderId="26" xfId="0" applyFont="1" applyFill="1" applyBorder="1" applyAlignment="1">
      <alignment horizontal="center" wrapText="1"/>
    </xf>
    <xf numFmtId="0" fontId="27" fillId="2" borderId="15" xfId="0" applyFont="1" applyFill="1" applyBorder="1" applyAlignment="1">
      <alignment horizontal="center" wrapText="1"/>
    </xf>
    <xf numFmtId="0" fontId="27" fillId="2" borderId="36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39" fillId="3" borderId="2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wrapText="1"/>
    </xf>
    <xf numFmtId="0" fontId="19" fillId="3" borderId="26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36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1" fillId="8" borderId="4" xfId="0" applyFont="1" applyFill="1" applyBorder="1" applyAlignment="1">
      <alignment horizontal="center" vertical="center" wrapText="1"/>
    </xf>
    <xf numFmtId="0" fontId="51" fillId="8" borderId="26" xfId="0" applyFont="1" applyFill="1" applyBorder="1" applyAlignment="1">
      <alignment horizontal="center" vertical="center" wrapText="1"/>
    </xf>
    <xf numFmtId="0" fontId="50" fillId="8" borderId="4" xfId="0" applyFont="1" applyFill="1" applyBorder="1" applyAlignment="1">
      <alignment horizontal="center" wrapText="1"/>
    </xf>
    <xf numFmtId="0" fontId="50" fillId="8" borderId="26" xfId="0" applyFont="1" applyFill="1" applyBorder="1" applyAlignment="1">
      <alignment horizontal="center" wrapText="1"/>
    </xf>
    <xf numFmtId="0" fontId="22" fillId="8" borderId="15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horizontal="center" vertical="center" wrapText="1"/>
    </xf>
    <xf numFmtId="0" fontId="39" fillId="9" borderId="26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wrapText="1"/>
    </xf>
    <xf numFmtId="0" fontId="19" fillId="9" borderId="26" xfId="0" applyFont="1" applyFill="1" applyBorder="1" applyAlignment="1">
      <alignment horizontal="center" wrapText="1"/>
    </xf>
    <xf numFmtId="0" fontId="13" fillId="9" borderId="15" xfId="0" applyFont="1" applyFill="1" applyBorder="1" applyAlignment="1">
      <alignment horizontal="center" wrapText="1"/>
    </xf>
    <xf numFmtId="0" fontId="13" fillId="9" borderId="36" xfId="0" applyFont="1" applyFill="1" applyBorder="1" applyAlignment="1">
      <alignment horizont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49" fontId="66" fillId="18" borderId="7" xfId="0" applyNumberFormat="1" applyFont="1" applyFill="1" applyBorder="1" applyAlignment="1">
      <alignment horizontal="center" vertical="center"/>
    </xf>
    <xf numFmtId="49" fontId="66" fillId="18" borderId="5" xfId="0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 wrapText="1"/>
    </xf>
    <xf numFmtId="0" fontId="39" fillId="4" borderId="2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wrapText="1"/>
    </xf>
    <xf numFmtId="0" fontId="19" fillId="4" borderId="2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47" fillId="10" borderId="4" xfId="0" applyFont="1" applyFill="1" applyBorder="1" applyAlignment="1">
      <alignment horizontal="center" vertical="center" wrapText="1"/>
    </xf>
    <xf numFmtId="0" fontId="47" fillId="10" borderId="26" xfId="0" applyFont="1" applyFill="1" applyBorder="1" applyAlignment="1">
      <alignment horizontal="center" vertical="center" wrapText="1"/>
    </xf>
    <xf numFmtId="0" fontId="46" fillId="10" borderId="4" xfId="0" applyFont="1" applyFill="1" applyBorder="1" applyAlignment="1">
      <alignment horizontal="center" wrapText="1"/>
    </xf>
    <xf numFmtId="0" fontId="46" fillId="10" borderId="26" xfId="0" applyFont="1" applyFill="1" applyBorder="1" applyAlignment="1">
      <alignment horizontal="center" wrapText="1"/>
    </xf>
    <xf numFmtId="0" fontId="45" fillId="10" borderId="15" xfId="0" applyFont="1" applyFill="1" applyBorder="1" applyAlignment="1">
      <alignment horizontal="center" wrapText="1"/>
    </xf>
    <xf numFmtId="0" fontId="45" fillId="10" borderId="36" xfId="0" applyFont="1" applyFill="1" applyBorder="1" applyAlignment="1">
      <alignment horizontal="center" wrapText="1"/>
    </xf>
    <xf numFmtId="0" fontId="45" fillId="10" borderId="4" xfId="0" applyFont="1" applyFill="1" applyBorder="1" applyAlignment="1">
      <alignment horizontal="center" vertical="center" wrapText="1"/>
    </xf>
    <xf numFmtId="0" fontId="45" fillId="10" borderId="26" xfId="0" applyFont="1" applyFill="1" applyBorder="1" applyAlignment="1">
      <alignment horizontal="center" vertical="center" wrapText="1"/>
    </xf>
    <xf numFmtId="0" fontId="48" fillId="10" borderId="7" xfId="0" applyFont="1" applyFill="1" applyBorder="1" applyAlignment="1">
      <alignment horizontal="center" vertical="center" wrapText="1"/>
    </xf>
    <xf numFmtId="0" fontId="48" fillId="10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wrapText="1"/>
    </xf>
    <xf numFmtId="0" fontId="43" fillId="2" borderId="26" xfId="0" applyFont="1" applyFill="1" applyBorder="1" applyAlignment="1">
      <alignment horizontal="center" wrapText="1"/>
    </xf>
    <xf numFmtId="0" fontId="42" fillId="2" borderId="15" xfId="0" applyFont="1" applyFill="1" applyBorder="1" applyAlignment="1">
      <alignment horizontal="center" wrapText="1"/>
    </xf>
    <xf numFmtId="0" fontId="42" fillId="2" borderId="36" xfId="0" applyFont="1" applyFill="1" applyBorder="1" applyAlignment="1">
      <alignment horizont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26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26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horizontal="center" wrapText="1"/>
    </xf>
    <xf numFmtId="0" fontId="40" fillId="5" borderId="26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36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60" fillId="16" borderId="4" xfId="0" applyFont="1" applyFill="1" applyBorder="1" applyAlignment="1">
      <alignment horizontal="center" vertical="center" wrapText="1"/>
    </xf>
    <xf numFmtId="0" fontId="60" fillId="16" borderId="26" xfId="0" applyFont="1" applyFill="1" applyBorder="1" applyAlignment="1">
      <alignment horizontal="center" vertical="center" wrapText="1"/>
    </xf>
    <xf numFmtId="0" fontId="59" fillId="16" borderId="4" xfId="0" applyFont="1" applyFill="1" applyBorder="1" applyAlignment="1">
      <alignment horizontal="center" wrapText="1"/>
    </xf>
    <xf numFmtId="0" fontId="59" fillId="16" borderId="26" xfId="0" applyFont="1" applyFill="1" applyBorder="1" applyAlignment="1">
      <alignment horizontal="center" wrapText="1"/>
    </xf>
    <xf numFmtId="0" fontId="58" fillId="16" borderId="4" xfId="0" applyFont="1" applyFill="1" applyBorder="1" applyAlignment="1">
      <alignment horizontal="center" vertical="center" wrapText="1"/>
    </xf>
    <xf numFmtId="0" fontId="58" fillId="16" borderId="26" xfId="0" applyFont="1" applyFill="1" applyBorder="1" applyAlignment="1">
      <alignment horizontal="center" vertical="center" wrapText="1"/>
    </xf>
    <xf numFmtId="0" fontId="60" fillId="16" borderId="2" xfId="0" applyFont="1" applyFill="1" applyBorder="1" applyAlignment="1">
      <alignment horizontal="center" vertical="center" wrapText="1"/>
    </xf>
    <xf numFmtId="0" fontId="60" fillId="16" borderId="5" xfId="0" applyFont="1" applyFill="1" applyBorder="1" applyAlignment="1">
      <alignment horizontal="center" vertical="center" wrapText="1"/>
    </xf>
    <xf numFmtId="0" fontId="58" fillId="16" borderId="15" xfId="0" applyFont="1" applyFill="1" applyBorder="1" applyAlignment="1">
      <alignment horizontal="center" wrapText="1"/>
    </xf>
    <xf numFmtId="0" fontId="58" fillId="16" borderId="36" xfId="0" applyFont="1" applyFill="1" applyBorder="1" applyAlignment="1">
      <alignment horizontal="center" wrapText="1"/>
    </xf>
    <xf numFmtId="0" fontId="64" fillId="17" borderId="4" xfId="0" applyFont="1" applyFill="1" applyBorder="1" applyAlignment="1">
      <alignment horizontal="center" vertical="center" wrapText="1"/>
    </xf>
    <xf numFmtId="0" fontId="64" fillId="17" borderId="26" xfId="0" applyFont="1" applyFill="1" applyBorder="1" applyAlignment="1">
      <alignment horizontal="center" vertical="center" wrapText="1"/>
    </xf>
    <xf numFmtId="0" fontId="63" fillId="17" borderId="4" xfId="0" applyFont="1" applyFill="1" applyBorder="1" applyAlignment="1">
      <alignment horizontal="center" wrapText="1"/>
    </xf>
    <xf numFmtId="0" fontId="63" fillId="17" borderId="26" xfId="0" applyFont="1" applyFill="1" applyBorder="1" applyAlignment="1">
      <alignment horizontal="center" wrapText="1"/>
    </xf>
    <xf numFmtId="0" fontId="62" fillId="17" borderId="15" xfId="0" applyFont="1" applyFill="1" applyBorder="1" applyAlignment="1">
      <alignment horizontal="center" wrapText="1"/>
    </xf>
    <xf numFmtId="0" fontId="62" fillId="17" borderId="36" xfId="0" applyFont="1" applyFill="1" applyBorder="1" applyAlignment="1">
      <alignment horizontal="center" wrapText="1"/>
    </xf>
    <xf numFmtId="0" fontId="62" fillId="17" borderId="4" xfId="0" applyFont="1" applyFill="1" applyBorder="1" applyAlignment="1">
      <alignment horizontal="center" vertical="center" wrapText="1"/>
    </xf>
    <xf numFmtId="0" fontId="62" fillId="17" borderId="26" xfId="0" applyFont="1" applyFill="1" applyBorder="1" applyAlignment="1">
      <alignment horizontal="center" vertical="center" wrapText="1"/>
    </xf>
    <xf numFmtId="0" fontId="61" fillId="5" borderId="7" xfId="0" applyFont="1" applyFill="1" applyBorder="1" applyAlignment="1">
      <alignment horizontal="center" vertical="center" wrapText="1"/>
    </xf>
    <xf numFmtId="0" fontId="61" fillId="5" borderId="5" xfId="0" applyFont="1" applyFill="1" applyBorder="1" applyAlignment="1">
      <alignment horizontal="center" vertical="center" wrapText="1"/>
    </xf>
    <xf numFmtId="0" fontId="37" fillId="15" borderId="4" xfId="0" applyFont="1" applyFill="1" applyBorder="1" applyAlignment="1">
      <alignment horizontal="center" vertical="center" wrapText="1"/>
    </xf>
    <xf numFmtId="0" fontId="37" fillId="15" borderId="26" xfId="0" applyFont="1" applyFill="1" applyBorder="1" applyAlignment="1">
      <alignment horizontal="center" vertical="center" wrapText="1"/>
    </xf>
    <xf numFmtId="0" fontId="36" fillId="15" borderId="4" xfId="0" applyFont="1" applyFill="1" applyBorder="1" applyAlignment="1">
      <alignment horizontal="center" wrapText="1"/>
    </xf>
    <xf numFmtId="0" fontId="36" fillId="15" borderId="26" xfId="0" applyFont="1" applyFill="1" applyBorder="1" applyAlignment="1">
      <alignment horizontal="center" wrapText="1"/>
    </xf>
    <xf numFmtId="0" fontId="38" fillId="15" borderId="15" xfId="0" applyFont="1" applyFill="1" applyBorder="1" applyAlignment="1">
      <alignment horizontal="center" wrapText="1"/>
    </xf>
    <xf numFmtId="0" fontId="38" fillId="15" borderId="36" xfId="0" applyFont="1" applyFill="1" applyBorder="1" applyAlignment="1">
      <alignment horizontal="center" wrapText="1"/>
    </xf>
    <xf numFmtId="0" fontId="38" fillId="15" borderId="4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51" fillId="12" borderId="7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4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47" xfId="0" applyNumberFormat="1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4" fillId="11" borderId="46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FF99"/>
      <color rgb="FFB2E781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140" zoomScaleNormal="140" workbookViewId="0">
      <pane xSplit="2" topLeftCell="C1" activePane="topRight" state="frozen"/>
      <selection pane="topRight" activeCell="R3" sqref="R3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23" width="6.7109375" customWidth="1"/>
    <col min="24" max="24" width="4.7109375" customWidth="1"/>
  </cols>
  <sheetData>
    <row r="1" spans="1:24" ht="14.45" customHeight="1" thickBot="1">
      <c r="A1" s="313">
        <v>2020</v>
      </c>
      <c r="B1" s="315" t="s">
        <v>10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21" t="s">
        <v>23</v>
      </c>
      <c r="P1" s="319" t="s">
        <v>24</v>
      </c>
      <c r="Q1" s="319" t="s">
        <v>25</v>
      </c>
      <c r="R1" s="319" t="s">
        <v>26</v>
      </c>
      <c r="S1" s="323" t="s">
        <v>30</v>
      </c>
      <c r="T1" s="323" t="s">
        <v>27</v>
      </c>
      <c r="U1" s="323" t="s">
        <v>28</v>
      </c>
      <c r="V1" s="323" t="s">
        <v>29</v>
      </c>
      <c r="W1" s="317" t="s">
        <v>31</v>
      </c>
    </row>
    <row r="2" spans="1:24" ht="15" customHeight="1" thickBot="1">
      <c r="A2" s="314"/>
      <c r="B2" s="316"/>
      <c r="C2" s="172" t="s">
        <v>320</v>
      </c>
      <c r="D2" s="173" t="s">
        <v>20</v>
      </c>
      <c r="E2" s="197" t="s">
        <v>341</v>
      </c>
      <c r="F2" s="173" t="s">
        <v>283</v>
      </c>
      <c r="G2" s="172" t="s">
        <v>337</v>
      </c>
      <c r="H2" s="173" t="s">
        <v>256</v>
      </c>
      <c r="I2" s="197" t="s">
        <v>332</v>
      </c>
      <c r="J2" s="172" t="s">
        <v>323</v>
      </c>
      <c r="K2" s="173" t="s">
        <v>184</v>
      </c>
      <c r="L2" s="173" t="s">
        <v>18</v>
      </c>
      <c r="M2" s="172" t="s">
        <v>325</v>
      </c>
      <c r="N2" s="173" t="s">
        <v>19</v>
      </c>
      <c r="O2" s="322"/>
      <c r="P2" s="320"/>
      <c r="Q2" s="320"/>
      <c r="R2" s="320"/>
      <c r="S2" s="324"/>
      <c r="T2" s="324"/>
      <c r="U2" s="324"/>
      <c r="V2" s="324"/>
      <c r="W2" s="318"/>
    </row>
    <row r="3" spans="1:24" ht="16.5">
      <c r="A3" s="278" t="s">
        <v>21</v>
      </c>
      <c r="B3" s="103" t="s">
        <v>73</v>
      </c>
      <c r="C3" s="68">
        <v>0.5</v>
      </c>
      <c r="D3" s="68">
        <v>2.5</v>
      </c>
      <c r="E3" s="68">
        <v>2.5</v>
      </c>
      <c r="F3" s="68">
        <v>2</v>
      </c>
      <c r="G3" s="68">
        <v>3</v>
      </c>
      <c r="H3" s="68">
        <v>3</v>
      </c>
      <c r="I3" s="68">
        <v>1.5</v>
      </c>
      <c r="J3" s="68">
        <v>3</v>
      </c>
      <c r="K3" s="68">
        <v>3</v>
      </c>
      <c r="L3" s="81">
        <v>3</v>
      </c>
      <c r="M3" s="81">
        <v>0.5</v>
      </c>
      <c r="N3" s="255">
        <v>2.5</v>
      </c>
      <c r="O3" s="55">
        <f t="shared" ref="O3:O22" si="0">COUNT(C3:N3)</f>
        <v>12</v>
      </c>
      <c r="P3" s="56">
        <f t="shared" ref="P3:P22" si="1">SUM(C3:N3)</f>
        <v>27</v>
      </c>
      <c r="Q3" s="62">
        <f t="shared" ref="Q3:Q22" si="2">(O3)*3-(P3)</f>
        <v>9</v>
      </c>
      <c r="R3" s="280">
        <f t="shared" ref="R3:R22" si="3">P3-Q3</f>
        <v>18</v>
      </c>
      <c r="S3" s="85">
        <f t="shared" ref="S3:S22" si="4">P3/O3</f>
        <v>2.25</v>
      </c>
      <c r="T3" s="60">
        <f t="shared" ref="T3:T22" si="5">COUNTIFS(C3:N3,"&gt;1.5")</f>
        <v>9</v>
      </c>
      <c r="U3" s="60">
        <f t="shared" ref="U3:U22" si="6">COUNTIFS(C3:N3,"&lt;1.5")</f>
        <v>2</v>
      </c>
      <c r="V3" s="60">
        <f t="shared" ref="V3:V22" si="7">COUNTIFS(C3:N3,"=1.5")</f>
        <v>1</v>
      </c>
      <c r="W3" s="65">
        <f t="shared" ref="W3:W22" si="8">((T3)+0.5*(V3))/SUM(T3:V3)</f>
        <v>0.79166666666666663</v>
      </c>
      <c r="X3" s="31">
        <v>0</v>
      </c>
    </row>
    <row r="4" spans="1:24" ht="16.5">
      <c r="A4" s="66" t="s">
        <v>21</v>
      </c>
      <c r="B4" s="87" t="s">
        <v>217</v>
      </c>
      <c r="C4" s="68">
        <v>1.5</v>
      </c>
      <c r="D4" s="81">
        <v>2</v>
      </c>
      <c r="E4" s="88">
        <v>3</v>
      </c>
      <c r="F4" s="255" t="s">
        <v>424</v>
      </c>
      <c r="G4" s="81">
        <v>1</v>
      </c>
      <c r="H4" s="81">
        <v>3</v>
      </c>
      <c r="I4" s="81">
        <v>3</v>
      </c>
      <c r="J4" s="81">
        <v>2.5</v>
      </c>
      <c r="K4" s="104">
        <v>2.5</v>
      </c>
      <c r="L4" s="255" t="s">
        <v>424</v>
      </c>
      <c r="M4" s="255" t="s">
        <v>424</v>
      </c>
      <c r="N4" s="255">
        <v>2</v>
      </c>
      <c r="O4" s="55">
        <f t="shared" si="0"/>
        <v>9</v>
      </c>
      <c r="P4" s="56">
        <f t="shared" si="1"/>
        <v>20.5</v>
      </c>
      <c r="Q4" s="62">
        <f t="shared" si="2"/>
        <v>6.5</v>
      </c>
      <c r="R4" s="84">
        <f t="shared" si="3"/>
        <v>14</v>
      </c>
      <c r="S4" s="85">
        <f t="shared" si="4"/>
        <v>2.2777777777777777</v>
      </c>
      <c r="T4" s="60">
        <f t="shared" si="5"/>
        <v>7</v>
      </c>
      <c r="U4" s="60">
        <f t="shared" si="6"/>
        <v>1</v>
      </c>
      <c r="V4" s="60">
        <f t="shared" si="7"/>
        <v>1</v>
      </c>
      <c r="W4" s="65">
        <f t="shared" si="8"/>
        <v>0.83333333333333337</v>
      </c>
      <c r="X4" s="31">
        <v>0</v>
      </c>
    </row>
    <row r="5" spans="1:24" ht="16.5">
      <c r="A5" s="66" t="s">
        <v>21</v>
      </c>
      <c r="B5" s="225" t="s">
        <v>38</v>
      </c>
      <c r="C5" s="68">
        <v>2.5</v>
      </c>
      <c r="D5" s="81">
        <v>3</v>
      </c>
      <c r="E5" s="81">
        <v>3</v>
      </c>
      <c r="F5" s="81">
        <v>0.5</v>
      </c>
      <c r="G5" s="81">
        <v>0.5</v>
      </c>
      <c r="H5" s="81">
        <v>2</v>
      </c>
      <c r="I5" s="68">
        <v>3</v>
      </c>
      <c r="J5" s="81">
        <v>3</v>
      </c>
      <c r="K5" s="81">
        <v>3</v>
      </c>
      <c r="L5" s="81">
        <v>1</v>
      </c>
      <c r="M5" s="81">
        <v>1.5</v>
      </c>
      <c r="N5" s="255">
        <v>1</v>
      </c>
      <c r="O5" s="55">
        <f t="shared" si="0"/>
        <v>12</v>
      </c>
      <c r="P5" s="56">
        <f t="shared" si="1"/>
        <v>24</v>
      </c>
      <c r="Q5" s="62">
        <f t="shared" si="2"/>
        <v>12</v>
      </c>
      <c r="R5" s="84">
        <f t="shared" si="3"/>
        <v>12</v>
      </c>
      <c r="S5" s="85">
        <f t="shared" si="4"/>
        <v>2</v>
      </c>
      <c r="T5" s="60">
        <f t="shared" si="5"/>
        <v>7</v>
      </c>
      <c r="U5" s="60">
        <f t="shared" si="6"/>
        <v>4</v>
      </c>
      <c r="V5" s="60">
        <f t="shared" si="7"/>
        <v>1</v>
      </c>
      <c r="W5" s="65">
        <f t="shared" si="8"/>
        <v>0.625</v>
      </c>
      <c r="X5" s="31">
        <v>0</v>
      </c>
    </row>
    <row r="6" spans="1:24" ht="16.5">
      <c r="A6" s="66" t="s">
        <v>21</v>
      </c>
      <c r="B6" s="87" t="s">
        <v>216</v>
      </c>
      <c r="C6" s="81">
        <v>3</v>
      </c>
      <c r="D6" s="86">
        <v>2</v>
      </c>
      <c r="E6" s="255" t="s">
        <v>424</v>
      </c>
      <c r="F6" s="255" t="s">
        <v>424</v>
      </c>
      <c r="G6" s="257" t="s">
        <v>424</v>
      </c>
      <c r="H6" s="81">
        <v>1.5</v>
      </c>
      <c r="I6" s="81">
        <v>1.5</v>
      </c>
      <c r="J6" s="255" t="s">
        <v>424</v>
      </c>
      <c r="K6" s="71" t="s">
        <v>424</v>
      </c>
      <c r="L6" s="255" t="s">
        <v>424</v>
      </c>
      <c r="M6" s="81">
        <v>2.5</v>
      </c>
      <c r="N6" s="255">
        <v>3</v>
      </c>
      <c r="O6" s="55">
        <f t="shared" si="0"/>
        <v>6</v>
      </c>
      <c r="P6" s="56">
        <f t="shared" si="1"/>
        <v>13.5</v>
      </c>
      <c r="Q6" s="62">
        <f t="shared" si="2"/>
        <v>4.5</v>
      </c>
      <c r="R6" s="84">
        <f t="shared" si="3"/>
        <v>9</v>
      </c>
      <c r="S6" s="85">
        <f t="shared" si="4"/>
        <v>2.25</v>
      </c>
      <c r="T6" s="60">
        <f t="shared" si="5"/>
        <v>4</v>
      </c>
      <c r="U6" s="60">
        <f t="shared" si="6"/>
        <v>0</v>
      </c>
      <c r="V6" s="60">
        <f t="shared" si="7"/>
        <v>2</v>
      </c>
      <c r="W6" s="65">
        <f t="shared" si="8"/>
        <v>0.83333333333333337</v>
      </c>
      <c r="X6" s="31">
        <v>0</v>
      </c>
    </row>
    <row r="7" spans="1:24" ht="16.5">
      <c r="A7" s="66" t="s">
        <v>21</v>
      </c>
      <c r="B7" s="87" t="s">
        <v>141</v>
      </c>
      <c r="C7" s="68">
        <v>0</v>
      </c>
      <c r="D7" s="68">
        <v>3</v>
      </c>
      <c r="E7" s="68">
        <v>0.5</v>
      </c>
      <c r="F7" s="68">
        <v>0.5</v>
      </c>
      <c r="G7" s="68">
        <v>2</v>
      </c>
      <c r="H7" s="68">
        <v>2.5</v>
      </c>
      <c r="I7" s="81">
        <v>1.5</v>
      </c>
      <c r="J7" s="68"/>
      <c r="K7" s="83"/>
      <c r="L7" s="81">
        <v>3</v>
      </c>
      <c r="M7" s="81">
        <v>1.5</v>
      </c>
      <c r="N7" s="255">
        <v>3</v>
      </c>
      <c r="O7" s="55">
        <f t="shared" si="0"/>
        <v>10</v>
      </c>
      <c r="P7" s="56">
        <f t="shared" si="1"/>
        <v>17.5</v>
      </c>
      <c r="Q7" s="62">
        <f t="shared" si="2"/>
        <v>12.5</v>
      </c>
      <c r="R7" s="84">
        <f t="shared" si="3"/>
        <v>5</v>
      </c>
      <c r="S7" s="85">
        <f t="shared" si="4"/>
        <v>1.75</v>
      </c>
      <c r="T7" s="60">
        <f t="shared" si="5"/>
        <v>5</v>
      </c>
      <c r="U7" s="60">
        <f t="shared" si="6"/>
        <v>3</v>
      </c>
      <c r="V7" s="60">
        <f t="shared" si="7"/>
        <v>2</v>
      </c>
      <c r="W7" s="65">
        <f t="shared" si="8"/>
        <v>0.6</v>
      </c>
      <c r="X7" s="31">
        <v>0</v>
      </c>
    </row>
    <row r="8" spans="1:24" ht="16.5">
      <c r="A8" s="66" t="s">
        <v>21</v>
      </c>
      <c r="B8" s="87" t="s">
        <v>277</v>
      </c>
      <c r="C8" s="255" t="s">
        <v>424</v>
      </c>
      <c r="D8" s="257" t="s">
        <v>424</v>
      </c>
      <c r="E8" s="81">
        <v>3</v>
      </c>
      <c r="F8" s="255" t="s">
        <v>424</v>
      </c>
      <c r="G8" s="255" t="s">
        <v>424</v>
      </c>
      <c r="H8" s="255" t="s">
        <v>424</v>
      </c>
      <c r="I8" s="71" t="s">
        <v>424</v>
      </c>
      <c r="J8" s="81">
        <v>2</v>
      </c>
      <c r="K8" s="74">
        <v>3</v>
      </c>
      <c r="L8" s="255" t="s">
        <v>424</v>
      </c>
      <c r="M8" s="81">
        <v>0</v>
      </c>
      <c r="N8" s="255" t="s">
        <v>424</v>
      </c>
      <c r="O8" s="55">
        <f t="shared" si="0"/>
        <v>4</v>
      </c>
      <c r="P8" s="56">
        <f t="shared" si="1"/>
        <v>8</v>
      </c>
      <c r="Q8" s="62">
        <f t="shared" si="2"/>
        <v>4</v>
      </c>
      <c r="R8" s="84">
        <f t="shared" si="3"/>
        <v>4</v>
      </c>
      <c r="S8" s="85">
        <f t="shared" si="4"/>
        <v>2</v>
      </c>
      <c r="T8" s="60">
        <f t="shared" si="5"/>
        <v>3</v>
      </c>
      <c r="U8" s="60">
        <f t="shared" si="6"/>
        <v>1</v>
      </c>
      <c r="V8" s="60">
        <f t="shared" si="7"/>
        <v>0</v>
      </c>
      <c r="W8" s="65">
        <f t="shared" si="8"/>
        <v>0.75</v>
      </c>
      <c r="X8" s="31">
        <v>0</v>
      </c>
    </row>
    <row r="9" spans="1:24" ht="16.5">
      <c r="A9" s="66" t="s">
        <v>21</v>
      </c>
      <c r="B9" s="87" t="s">
        <v>278</v>
      </c>
      <c r="C9" s="81">
        <v>1</v>
      </c>
      <c r="D9" s="81">
        <v>0</v>
      </c>
      <c r="E9" s="81">
        <v>2.5</v>
      </c>
      <c r="F9" s="81">
        <v>1.5</v>
      </c>
      <c r="G9" s="81">
        <v>1</v>
      </c>
      <c r="H9" s="255" t="s">
        <v>424</v>
      </c>
      <c r="I9" s="81">
        <v>2.5</v>
      </c>
      <c r="J9" s="255" t="s">
        <v>424</v>
      </c>
      <c r="K9" s="81">
        <v>3</v>
      </c>
      <c r="L9" s="81">
        <v>2</v>
      </c>
      <c r="M9" s="255" t="s">
        <v>424</v>
      </c>
      <c r="N9" s="81">
        <v>1.5</v>
      </c>
      <c r="O9" s="55">
        <f t="shared" si="0"/>
        <v>9</v>
      </c>
      <c r="P9" s="56">
        <f t="shared" si="1"/>
        <v>15</v>
      </c>
      <c r="Q9" s="62">
        <f t="shared" si="2"/>
        <v>12</v>
      </c>
      <c r="R9" s="84">
        <f t="shared" si="3"/>
        <v>3</v>
      </c>
      <c r="S9" s="85">
        <f t="shared" si="4"/>
        <v>1.6666666666666667</v>
      </c>
      <c r="T9" s="60">
        <f t="shared" si="5"/>
        <v>4</v>
      </c>
      <c r="U9" s="60">
        <f t="shared" si="6"/>
        <v>3</v>
      </c>
      <c r="V9" s="60">
        <f t="shared" si="7"/>
        <v>2</v>
      </c>
      <c r="W9" s="65">
        <f t="shared" si="8"/>
        <v>0.55555555555555558</v>
      </c>
      <c r="X9" s="31">
        <v>0</v>
      </c>
    </row>
    <row r="10" spans="1:24" ht="16.5">
      <c r="A10" s="66" t="s">
        <v>21</v>
      </c>
      <c r="B10" s="87" t="s">
        <v>187</v>
      </c>
      <c r="C10" s="263" t="s">
        <v>424</v>
      </c>
      <c r="D10" s="255" t="s">
        <v>424</v>
      </c>
      <c r="E10" s="255" t="s">
        <v>424</v>
      </c>
      <c r="F10" s="68">
        <v>2.5</v>
      </c>
      <c r="G10" s="255" t="s">
        <v>424</v>
      </c>
      <c r="H10" s="255" t="s">
        <v>424</v>
      </c>
      <c r="I10" s="81">
        <v>1.5</v>
      </c>
      <c r="J10" s="255" t="s">
        <v>424</v>
      </c>
      <c r="K10" s="255" t="s">
        <v>424</v>
      </c>
      <c r="L10" s="255" t="s">
        <v>424</v>
      </c>
      <c r="M10" s="255" t="s">
        <v>424</v>
      </c>
      <c r="N10" s="255" t="s">
        <v>424</v>
      </c>
      <c r="O10" s="55">
        <f t="shared" si="0"/>
        <v>2</v>
      </c>
      <c r="P10" s="56">
        <f t="shared" si="1"/>
        <v>4</v>
      </c>
      <c r="Q10" s="62">
        <f t="shared" si="2"/>
        <v>2</v>
      </c>
      <c r="R10" s="84">
        <f t="shared" si="3"/>
        <v>2</v>
      </c>
      <c r="S10" s="85">
        <f t="shared" si="4"/>
        <v>2</v>
      </c>
      <c r="T10" s="60">
        <f t="shared" si="5"/>
        <v>1</v>
      </c>
      <c r="U10" s="60">
        <f t="shared" si="6"/>
        <v>0</v>
      </c>
      <c r="V10" s="60">
        <f t="shared" si="7"/>
        <v>1</v>
      </c>
      <c r="W10" s="65">
        <f t="shared" si="8"/>
        <v>0.75</v>
      </c>
      <c r="X10" s="31">
        <v>0</v>
      </c>
    </row>
    <row r="11" spans="1:24" ht="16.5">
      <c r="A11" s="66" t="s">
        <v>21</v>
      </c>
      <c r="B11" s="87" t="s">
        <v>218</v>
      </c>
      <c r="C11" s="88">
        <v>0</v>
      </c>
      <c r="D11" s="81">
        <v>3</v>
      </c>
      <c r="E11" s="81">
        <v>0.5</v>
      </c>
      <c r="F11" s="81">
        <v>3</v>
      </c>
      <c r="G11" s="255" t="s">
        <v>424</v>
      </c>
      <c r="H11" s="81">
        <v>2</v>
      </c>
      <c r="I11" s="81">
        <v>0.5</v>
      </c>
      <c r="J11" s="81">
        <v>3</v>
      </c>
      <c r="K11" s="81">
        <v>3</v>
      </c>
      <c r="L11" s="264" t="s">
        <v>424</v>
      </c>
      <c r="M11" s="81">
        <v>0</v>
      </c>
      <c r="N11" s="255">
        <v>1</v>
      </c>
      <c r="O11" s="55">
        <f t="shared" si="0"/>
        <v>10</v>
      </c>
      <c r="P11" s="56">
        <f t="shared" si="1"/>
        <v>16</v>
      </c>
      <c r="Q11" s="62">
        <f t="shared" si="2"/>
        <v>14</v>
      </c>
      <c r="R11" s="84">
        <f t="shared" si="3"/>
        <v>2</v>
      </c>
      <c r="S11" s="85">
        <f t="shared" si="4"/>
        <v>1.6</v>
      </c>
      <c r="T11" s="60">
        <f t="shared" si="5"/>
        <v>5</v>
      </c>
      <c r="U11" s="60">
        <f t="shared" si="6"/>
        <v>5</v>
      </c>
      <c r="V11" s="60">
        <f t="shared" si="7"/>
        <v>0</v>
      </c>
      <c r="W11" s="65">
        <f t="shared" si="8"/>
        <v>0.5</v>
      </c>
      <c r="X11" s="31">
        <v>0</v>
      </c>
    </row>
    <row r="12" spans="1:24" ht="16.5">
      <c r="A12" s="66" t="s">
        <v>21</v>
      </c>
      <c r="B12" s="203" t="s">
        <v>349</v>
      </c>
      <c r="C12" s="263" t="s">
        <v>424</v>
      </c>
      <c r="D12" s="255" t="s">
        <v>424</v>
      </c>
      <c r="E12" s="255" t="s">
        <v>424</v>
      </c>
      <c r="F12" s="68">
        <v>0</v>
      </c>
      <c r="G12" s="255" t="s">
        <v>424</v>
      </c>
      <c r="H12" s="255" t="s">
        <v>424</v>
      </c>
      <c r="I12" s="71" t="s">
        <v>424</v>
      </c>
      <c r="J12" s="81">
        <v>2</v>
      </c>
      <c r="K12" s="255" t="s">
        <v>424</v>
      </c>
      <c r="L12" s="83">
        <v>3</v>
      </c>
      <c r="M12" s="81">
        <v>0</v>
      </c>
      <c r="N12" s="255">
        <v>3</v>
      </c>
      <c r="O12" s="55">
        <f t="shared" si="0"/>
        <v>5</v>
      </c>
      <c r="P12" s="56">
        <f t="shared" si="1"/>
        <v>8</v>
      </c>
      <c r="Q12" s="62">
        <f t="shared" si="2"/>
        <v>7</v>
      </c>
      <c r="R12" s="84">
        <f t="shared" si="3"/>
        <v>1</v>
      </c>
      <c r="S12" s="85">
        <f t="shared" si="4"/>
        <v>1.6</v>
      </c>
      <c r="T12" s="60">
        <f t="shared" si="5"/>
        <v>3</v>
      </c>
      <c r="U12" s="60">
        <f t="shared" si="6"/>
        <v>2</v>
      </c>
      <c r="V12" s="60">
        <f t="shared" si="7"/>
        <v>0</v>
      </c>
      <c r="W12" s="65">
        <f t="shared" si="8"/>
        <v>0.6</v>
      </c>
      <c r="X12" s="31" t="s">
        <v>259</v>
      </c>
    </row>
    <row r="13" spans="1:24" ht="16.5">
      <c r="A13" s="66" t="s">
        <v>21</v>
      </c>
      <c r="B13" s="203" t="s">
        <v>348</v>
      </c>
      <c r="C13" s="255" t="s">
        <v>424</v>
      </c>
      <c r="D13" s="255" t="s">
        <v>424</v>
      </c>
      <c r="E13" s="255" t="s">
        <v>424</v>
      </c>
      <c r="F13" s="71" t="s">
        <v>424</v>
      </c>
      <c r="G13" s="81">
        <v>2</v>
      </c>
      <c r="H13" s="81">
        <v>0.5</v>
      </c>
      <c r="I13" s="71" t="s">
        <v>424</v>
      </c>
      <c r="J13" s="81">
        <v>1.5</v>
      </c>
      <c r="K13" s="81">
        <v>3</v>
      </c>
      <c r="L13" s="83">
        <v>1</v>
      </c>
      <c r="M13" s="255" t="s">
        <v>424</v>
      </c>
      <c r="N13" s="81">
        <v>1.5</v>
      </c>
      <c r="O13" s="55">
        <f t="shared" si="0"/>
        <v>6</v>
      </c>
      <c r="P13" s="56">
        <f t="shared" si="1"/>
        <v>9.5</v>
      </c>
      <c r="Q13" s="62">
        <f t="shared" si="2"/>
        <v>8.5</v>
      </c>
      <c r="R13" s="84">
        <f t="shared" si="3"/>
        <v>1</v>
      </c>
      <c r="S13" s="85">
        <f t="shared" si="4"/>
        <v>1.5833333333333333</v>
      </c>
      <c r="T13" s="60">
        <f t="shared" si="5"/>
        <v>2</v>
      </c>
      <c r="U13" s="60">
        <f t="shared" si="6"/>
        <v>2</v>
      </c>
      <c r="V13" s="60">
        <f t="shared" si="7"/>
        <v>2</v>
      </c>
      <c r="W13" s="65">
        <f t="shared" si="8"/>
        <v>0.5</v>
      </c>
      <c r="X13" s="31" t="s">
        <v>259</v>
      </c>
    </row>
    <row r="14" spans="1:24" ht="16.5">
      <c r="A14" s="66" t="s">
        <v>21</v>
      </c>
      <c r="B14" s="225" t="s">
        <v>188</v>
      </c>
      <c r="C14" s="68">
        <v>1.5</v>
      </c>
      <c r="D14" s="68">
        <v>2.5</v>
      </c>
      <c r="E14" s="81">
        <v>1.5</v>
      </c>
      <c r="F14" s="81">
        <v>1</v>
      </c>
      <c r="G14" s="68">
        <v>2.5</v>
      </c>
      <c r="H14" s="255" t="s">
        <v>424</v>
      </c>
      <c r="I14" s="68">
        <v>0.5</v>
      </c>
      <c r="J14" s="81">
        <v>2.5</v>
      </c>
      <c r="K14" s="81">
        <v>1</v>
      </c>
      <c r="L14" s="255" t="s">
        <v>424</v>
      </c>
      <c r="M14" s="81">
        <v>0.5</v>
      </c>
      <c r="N14" s="255" t="s">
        <v>424</v>
      </c>
      <c r="O14" s="55">
        <f t="shared" si="0"/>
        <v>9</v>
      </c>
      <c r="P14" s="56">
        <f t="shared" si="1"/>
        <v>13.5</v>
      </c>
      <c r="Q14" s="62">
        <f t="shared" si="2"/>
        <v>13.5</v>
      </c>
      <c r="R14" s="84">
        <f t="shared" si="3"/>
        <v>0</v>
      </c>
      <c r="S14" s="85">
        <f t="shared" si="4"/>
        <v>1.5</v>
      </c>
      <c r="T14" s="60">
        <f t="shared" si="5"/>
        <v>3</v>
      </c>
      <c r="U14" s="60">
        <f t="shared" si="6"/>
        <v>4</v>
      </c>
      <c r="V14" s="60">
        <f t="shared" si="7"/>
        <v>2</v>
      </c>
      <c r="W14" s="65">
        <f t="shared" si="8"/>
        <v>0.44444444444444442</v>
      </c>
      <c r="X14" s="31">
        <v>0</v>
      </c>
    </row>
    <row r="15" spans="1:24" ht="16.5">
      <c r="A15" s="66" t="s">
        <v>21</v>
      </c>
      <c r="B15" s="87" t="s">
        <v>165</v>
      </c>
      <c r="C15" s="68">
        <v>2.5</v>
      </c>
      <c r="D15" s="255" t="s">
        <v>424</v>
      </c>
      <c r="E15" s="255" t="s">
        <v>424</v>
      </c>
      <c r="F15" s="81">
        <v>0</v>
      </c>
      <c r="G15" s="255" t="s">
        <v>424</v>
      </c>
      <c r="H15" s="81">
        <v>1</v>
      </c>
      <c r="I15" s="255" t="s">
        <v>424</v>
      </c>
      <c r="J15" s="255" t="s">
        <v>424</v>
      </c>
      <c r="K15" s="68">
        <v>2.5</v>
      </c>
      <c r="L15" s="81">
        <v>3</v>
      </c>
      <c r="M15" s="81">
        <v>0.5</v>
      </c>
      <c r="N15" s="255">
        <v>1</v>
      </c>
      <c r="O15" s="55">
        <f t="shared" si="0"/>
        <v>7</v>
      </c>
      <c r="P15" s="56">
        <f t="shared" si="1"/>
        <v>10.5</v>
      </c>
      <c r="Q15" s="62">
        <f t="shared" si="2"/>
        <v>10.5</v>
      </c>
      <c r="R15" s="84">
        <f t="shared" si="3"/>
        <v>0</v>
      </c>
      <c r="S15" s="85">
        <f t="shared" si="4"/>
        <v>1.5</v>
      </c>
      <c r="T15" s="60">
        <f t="shared" si="5"/>
        <v>3</v>
      </c>
      <c r="U15" s="60">
        <f t="shared" si="6"/>
        <v>4</v>
      </c>
      <c r="V15" s="60">
        <f t="shared" si="7"/>
        <v>0</v>
      </c>
      <c r="W15" s="65">
        <f t="shared" si="8"/>
        <v>0.42857142857142855</v>
      </c>
      <c r="X15" s="31">
        <v>0</v>
      </c>
    </row>
    <row r="16" spans="1:24" ht="16.5">
      <c r="A16" s="66" t="s">
        <v>21</v>
      </c>
      <c r="B16" s="87" t="s">
        <v>164</v>
      </c>
      <c r="C16" s="263" t="s">
        <v>424</v>
      </c>
      <c r="D16" s="255" t="s">
        <v>424</v>
      </c>
      <c r="E16" s="81">
        <v>0.5</v>
      </c>
      <c r="F16" s="255" t="s">
        <v>424</v>
      </c>
      <c r="G16" s="255" t="s">
        <v>424</v>
      </c>
      <c r="H16" s="255" t="s">
        <v>424</v>
      </c>
      <c r="I16" s="255" t="s">
        <v>424</v>
      </c>
      <c r="J16" s="81">
        <v>2.5</v>
      </c>
      <c r="K16" s="255" t="s">
        <v>424</v>
      </c>
      <c r="L16" s="81">
        <v>0.5</v>
      </c>
      <c r="M16" s="255" t="s">
        <v>424</v>
      </c>
      <c r="N16" s="255" t="s">
        <v>424</v>
      </c>
      <c r="O16" s="55">
        <f t="shared" si="0"/>
        <v>3</v>
      </c>
      <c r="P16" s="56">
        <f t="shared" si="1"/>
        <v>3.5</v>
      </c>
      <c r="Q16" s="62">
        <f t="shared" si="2"/>
        <v>5.5</v>
      </c>
      <c r="R16" s="84">
        <f t="shared" si="3"/>
        <v>-2</v>
      </c>
      <c r="S16" s="85">
        <f t="shared" si="4"/>
        <v>1.1666666666666667</v>
      </c>
      <c r="T16" s="60">
        <f t="shared" si="5"/>
        <v>1</v>
      </c>
      <c r="U16" s="60">
        <f t="shared" si="6"/>
        <v>2</v>
      </c>
      <c r="V16" s="60">
        <f t="shared" si="7"/>
        <v>0</v>
      </c>
      <c r="W16" s="65">
        <f t="shared" si="8"/>
        <v>0.33333333333333331</v>
      </c>
      <c r="X16" s="31">
        <v>0</v>
      </c>
    </row>
    <row r="17" spans="1:24" ht="16.5">
      <c r="A17" s="66" t="s">
        <v>21</v>
      </c>
      <c r="B17" s="87" t="s">
        <v>186</v>
      </c>
      <c r="C17" s="255" t="s">
        <v>424</v>
      </c>
      <c r="D17" s="255" t="s">
        <v>424</v>
      </c>
      <c r="E17" s="263" t="s">
        <v>424</v>
      </c>
      <c r="F17" s="255" t="s">
        <v>424</v>
      </c>
      <c r="G17" s="81">
        <v>0</v>
      </c>
      <c r="H17" s="255" t="s">
        <v>424</v>
      </c>
      <c r="I17" s="255" t="s">
        <v>424</v>
      </c>
      <c r="J17" s="255" t="s">
        <v>424</v>
      </c>
      <c r="K17" s="255" t="s">
        <v>424</v>
      </c>
      <c r="L17" s="255" t="s">
        <v>424</v>
      </c>
      <c r="M17" s="255" t="s">
        <v>424</v>
      </c>
      <c r="N17" s="255" t="s">
        <v>424</v>
      </c>
      <c r="O17" s="55">
        <f t="shared" si="0"/>
        <v>1</v>
      </c>
      <c r="P17" s="56">
        <f t="shared" si="1"/>
        <v>0</v>
      </c>
      <c r="Q17" s="62">
        <f t="shared" si="2"/>
        <v>3</v>
      </c>
      <c r="R17" s="84">
        <f t="shared" si="3"/>
        <v>-3</v>
      </c>
      <c r="S17" s="85">
        <f t="shared" si="4"/>
        <v>0</v>
      </c>
      <c r="T17" s="60">
        <f t="shared" si="5"/>
        <v>0</v>
      </c>
      <c r="U17" s="60">
        <f t="shared" si="6"/>
        <v>1</v>
      </c>
      <c r="V17" s="60">
        <f t="shared" si="7"/>
        <v>0</v>
      </c>
      <c r="W17" s="65">
        <f t="shared" si="8"/>
        <v>0</v>
      </c>
      <c r="X17" s="31">
        <v>0</v>
      </c>
    </row>
    <row r="18" spans="1:24" ht="16.5">
      <c r="A18" s="66" t="s">
        <v>21</v>
      </c>
      <c r="B18" s="139" t="s">
        <v>290</v>
      </c>
      <c r="C18" s="255" t="s">
        <v>424</v>
      </c>
      <c r="D18" s="255" t="s">
        <v>424</v>
      </c>
      <c r="E18" s="255" t="s">
        <v>424</v>
      </c>
      <c r="F18" s="255" t="s">
        <v>424</v>
      </c>
      <c r="G18" s="81">
        <v>0.5</v>
      </c>
      <c r="H18" s="264" t="s">
        <v>424</v>
      </c>
      <c r="I18" s="255" t="s">
        <v>424</v>
      </c>
      <c r="J18" s="81">
        <v>0.5</v>
      </c>
      <c r="K18" s="255" t="s">
        <v>424</v>
      </c>
      <c r="L18" s="255" t="s">
        <v>424</v>
      </c>
      <c r="M18" s="81">
        <v>1</v>
      </c>
      <c r="N18" s="255" t="s">
        <v>424</v>
      </c>
      <c r="O18" s="55">
        <f t="shared" si="0"/>
        <v>3</v>
      </c>
      <c r="P18" s="56">
        <f t="shared" si="1"/>
        <v>2</v>
      </c>
      <c r="Q18" s="62">
        <f t="shared" si="2"/>
        <v>7</v>
      </c>
      <c r="R18" s="84">
        <f t="shared" si="3"/>
        <v>-5</v>
      </c>
      <c r="S18" s="85">
        <f t="shared" si="4"/>
        <v>0.66666666666666663</v>
      </c>
      <c r="T18" s="60">
        <f t="shared" si="5"/>
        <v>0</v>
      </c>
      <c r="U18" s="60">
        <f t="shared" si="6"/>
        <v>3</v>
      </c>
      <c r="V18" s="60">
        <f t="shared" si="7"/>
        <v>0</v>
      </c>
      <c r="W18" s="65">
        <f t="shared" si="8"/>
        <v>0</v>
      </c>
      <c r="X18" s="31" t="s">
        <v>259</v>
      </c>
    </row>
    <row r="19" spans="1:24" ht="16.5">
      <c r="A19" s="66" t="s">
        <v>21</v>
      </c>
      <c r="B19" s="87" t="s">
        <v>77</v>
      </c>
      <c r="C19" s="263" t="s">
        <v>424</v>
      </c>
      <c r="D19" s="68">
        <v>0.5</v>
      </c>
      <c r="E19" s="81">
        <v>0</v>
      </c>
      <c r="F19" s="255" t="s">
        <v>424</v>
      </c>
      <c r="G19" s="68">
        <v>2.5</v>
      </c>
      <c r="H19" s="81">
        <v>0</v>
      </c>
      <c r="I19" s="255" t="s">
        <v>424</v>
      </c>
      <c r="J19" s="255" t="s">
        <v>424</v>
      </c>
      <c r="K19" s="263" t="s">
        <v>424</v>
      </c>
      <c r="L19" s="81">
        <v>1.5</v>
      </c>
      <c r="M19" s="255" t="s">
        <v>424</v>
      </c>
      <c r="N19" s="255" t="s">
        <v>424</v>
      </c>
      <c r="O19" s="55">
        <f t="shared" si="0"/>
        <v>5</v>
      </c>
      <c r="P19" s="56">
        <f t="shared" si="1"/>
        <v>4.5</v>
      </c>
      <c r="Q19" s="62">
        <f t="shared" si="2"/>
        <v>10.5</v>
      </c>
      <c r="R19" s="84">
        <f t="shared" si="3"/>
        <v>-6</v>
      </c>
      <c r="S19" s="85">
        <f t="shared" si="4"/>
        <v>0.9</v>
      </c>
      <c r="T19" s="60">
        <f t="shared" si="5"/>
        <v>1</v>
      </c>
      <c r="U19" s="60">
        <f t="shared" si="6"/>
        <v>3</v>
      </c>
      <c r="V19" s="60">
        <f t="shared" si="7"/>
        <v>1</v>
      </c>
      <c r="W19" s="65">
        <f t="shared" si="8"/>
        <v>0.3</v>
      </c>
      <c r="X19" s="31">
        <v>0</v>
      </c>
    </row>
    <row r="20" spans="1:24" ht="16.5">
      <c r="A20" s="66" t="s">
        <v>21</v>
      </c>
      <c r="B20" s="87" t="s">
        <v>84</v>
      </c>
      <c r="C20" s="81">
        <v>3</v>
      </c>
      <c r="D20" s="81">
        <v>0</v>
      </c>
      <c r="E20" s="255" t="s">
        <v>424</v>
      </c>
      <c r="F20" s="68">
        <v>2.5</v>
      </c>
      <c r="G20" s="255" t="s">
        <v>424</v>
      </c>
      <c r="H20" s="81">
        <v>0.5</v>
      </c>
      <c r="I20" s="71">
        <v>1</v>
      </c>
      <c r="J20" s="255" t="s">
        <v>424</v>
      </c>
      <c r="K20" s="248">
        <v>0</v>
      </c>
      <c r="L20" s="81">
        <v>0</v>
      </c>
      <c r="M20" s="255" t="s">
        <v>424</v>
      </c>
      <c r="N20" s="255" t="s">
        <v>424</v>
      </c>
      <c r="O20" s="55">
        <f t="shared" si="0"/>
        <v>7</v>
      </c>
      <c r="P20" s="56">
        <f t="shared" si="1"/>
        <v>7</v>
      </c>
      <c r="Q20" s="62">
        <f t="shared" si="2"/>
        <v>14</v>
      </c>
      <c r="R20" s="84">
        <f t="shared" si="3"/>
        <v>-7</v>
      </c>
      <c r="S20" s="85">
        <f t="shared" si="4"/>
        <v>1</v>
      </c>
      <c r="T20" s="60">
        <f t="shared" si="5"/>
        <v>2</v>
      </c>
      <c r="U20" s="60">
        <f t="shared" si="6"/>
        <v>5</v>
      </c>
      <c r="V20" s="60">
        <f t="shared" si="7"/>
        <v>0</v>
      </c>
      <c r="W20" s="65">
        <f t="shared" si="8"/>
        <v>0.2857142857142857</v>
      </c>
      <c r="X20" s="31">
        <v>0</v>
      </c>
    </row>
    <row r="21" spans="1:24" ht="16.5">
      <c r="A21" s="66" t="s">
        <v>21</v>
      </c>
      <c r="B21" s="87" t="s">
        <v>215</v>
      </c>
      <c r="C21" s="255" t="s">
        <v>424</v>
      </c>
      <c r="D21" s="255" t="s">
        <v>424</v>
      </c>
      <c r="E21" s="255" t="s">
        <v>424</v>
      </c>
      <c r="F21" s="255" t="s">
        <v>424</v>
      </c>
      <c r="G21" s="257" t="s">
        <v>424</v>
      </c>
      <c r="H21" s="255" t="s">
        <v>424</v>
      </c>
      <c r="I21" s="255" t="s">
        <v>424</v>
      </c>
      <c r="J21" s="255" t="s">
        <v>424</v>
      </c>
      <c r="K21" s="255" t="s">
        <v>424</v>
      </c>
      <c r="L21" s="255" t="s">
        <v>424</v>
      </c>
      <c r="M21" s="255" t="s">
        <v>424</v>
      </c>
      <c r="N21" s="255" t="s">
        <v>424</v>
      </c>
      <c r="O21" s="55">
        <f t="shared" si="0"/>
        <v>0</v>
      </c>
      <c r="P21" s="56">
        <f t="shared" si="1"/>
        <v>0</v>
      </c>
      <c r="Q21" s="62">
        <f t="shared" si="2"/>
        <v>0</v>
      </c>
      <c r="R21" s="84">
        <f t="shared" si="3"/>
        <v>0</v>
      </c>
      <c r="S21" s="85" t="e">
        <f t="shared" si="4"/>
        <v>#DIV/0!</v>
      </c>
      <c r="T21" s="60">
        <f t="shared" si="5"/>
        <v>0</v>
      </c>
      <c r="U21" s="60">
        <f t="shared" si="6"/>
        <v>0</v>
      </c>
      <c r="V21" s="60">
        <f t="shared" si="7"/>
        <v>0</v>
      </c>
      <c r="W21" s="65" t="e">
        <f t="shared" si="8"/>
        <v>#DIV/0!</v>
      </c>
      <c r="X21" s="31">
        <v>0</v>
      </c>
    </row>
    <row r="22" spans="1:24" ht="17.25" thickBot="1">
      <c r="A22" s="66" t="s">
        <v>21</v>
      </c>
      <c r="B22" s="142" t="s">
        <v>140</v>
      </c>
      <c r="C22" s="265" t="s">
        <v>424</v>
      </c>
      <c r="D22" s="265" t="s">
        <v>424</v>
      </c>
      <c r="E22" s="265" t="s">
        <v>424</v>
      </c>
      <c r="F22" s="265" t="s">
        <v>424</v>
      </c>
      <c r="G22" s="265" t="s">
        <v>424</v>
      </c>
      <c r="H22" s="265" t="s">
        <v>424</v>
      </c>
      <c r="I22" s="265" t="s">
        <v>424</v>
      </c>
      <c r="J22" s="265" t="s">
        <v>424</v>
      </c>
      <c r="K22" s="265" t="s">
        <v>424</v>
      </c>
      <c r="L22" s="265" t="s">
        <v>424</v>
      </c>
      <c r="M22" s="265" t="s">
        <v>424</v>
      </c>
      <c r="N22" s="265" t="s">
        <v>424</v>
      </c>
      <c r="O22" s="174">
        <f t="shared" si="0"/>
        <v>0</v>
      </c>
      <c r="P22" s="112">
        <f t="shared" si="1"/>
        <v>0</v>
      </c>
      <c r="Q22" s="57">
        <f t="shared" si="2"/>
        <v>0</v>
      </c>
      <c r="R22" s="111">
        <f t="shared" si="3"/>
        <v>0</v>
      </c>
      <c r="S22" s="114" t="e">
        <f t="shared" si="4"/>
        <v>#DIV/0!</v>
      </c>
      <c r="T22" s="136">
        <f t="shared" si="5"/>
        <v>0</v>
      </c>
      <c r="U22" s="136">
        <f t="shared" si="6"/>
        <v>0</v>
      </c>
      <c r="V22" s="136">
        <f t="shared" si="7"/>
        <v>0</v>
      </c>
      <c r="W22" s="61" t="e">
        <f t="shared" si="8"/>
        <v>#DIV/0!</v>
      </c>
      <c r="X22" s="31">
        <v>0</v>
      </c>
    </row>
    <row r="23" spans="1:24" ht="17.25" thickBot="1">
      <c r="B23" s="17" t="s">
        <v>10</v>
      </c>
      <c r="C23" s="218">
        <f t="shared" ref="C23:R23" si="9">SUM(C3:C22)</f>
        <v>15.5</v>
      </c>
      <c r="D23" s="218">
        <f t="shared" si="9"/>
        <v>18.5</v>
      </c>
      <c r="E23" s="218">
        <f t="shared" si="9"/>
        <v>17</v>
      </c>
      <c r="F23" s="205">
        <f t="shared" si="9"/>
        <v>13.5</v>
      </c>
      <c r="G23" s="219">
        <f>SUM(G3:G22)</f>
        <v>15</v>
      </c>
      <c r="H23" s="218">
        <f t="shared" ref="H23:I23" si="10">SUM(H3:H22)</f>
        <v>16</v>
      </c>
      <c r="I23" s="218">
        <f t="shared" si="10"/>
        <v>16.5</v>
      </c>
      <c r="J23" s="218">
        <f t="shared" ref="J23:K23" si="11">SUM(J3:J22)</f>
        <v>22.5</v>
      </c>
      <c r="K23" s="218">
        <f t="shared" si="11"/>
        <v>24</v>
      </c>
      <c r="L23" s="218">
        <f t="shared" ref="L23:N23" si="12">SUM(L3:L22)</f>
        <v>18</v>
      </c>
      <c r="M23" s="205">
        <f t="shared" ref="M23" si="13">SUM(M3:M22)</f>
        <v>8</v>
      </c>
      <c r="N23" s="218">
        <f t="shared" si="12"/>
        <v>19.5</v>
      </c>
      <c r="O23" s="42">
        <f t="shared" si="9"/>
        <v>120</v>
      </c>
      <c r="P23" s="185">
        <f t="shared" si="9"/>
        <v>204</v>
      </c>
      <c r="Q23" s="186">
        <f t="shared" si="9"/>
        <v>156</v>
      </c>
      <c r="R23" s="185">
        <f t="shared" si="9"/>
        <v>48</v>
      </c>
      <c r="S23" s="187">
        <f t="shared" ref="S23" si="14">P23/O23</f>
        <v>1.7</v>
      </c>
      <c r="T23" s="188">
        <f>SUM(T3:T22)</f>
        <v>60</v>
      </c>
      <c r="U23" s="188">
        <f>SUM(U3:U22)</f>
        <v>45</v>
      </c>
      <c r="V23" s="188">
        <f>SUM(V3:V22)</f>
        <v>15</v>
      </c>
      <c r="W23" s="189">
        <f t="shared" ref="W23" si="15">((T23)+0.5*(V23))/SUM(T23:V23)</f>
        <v>0.5625</v>
      </c>
    </row>
    <row r="24" spans="1:24" ht="15.75" thickBot="1">
      <c r="B24" s="2" t="s">
        <v>128</v>
      </c>
      <c r="C24" s="204">
        <f t="shared" ref="C24:G24" si="16">30-C23</f>
        <v>14.5</v>
      </c>
      <c r="D24" s="204">
        <f t="shared" si="16"/>
        <v>11.5</v>
      </c>
      <c r="E24" s="204">
        <f t="shared" si="16"/>
        <v>13</v>
      </c>
      <c r="F24" s="212">
        <f t="shared" si="16"/>
        <v>16.5</v>
      </c>
      <c r="G24" s="220">
        <f t="shared" si="16"/>
        <v>15</v>
      </c>
      <c r="H24" s="204">
        <f t="shared" ref="H24:I24" si="17">30-H23</f>
        <v>14</v>
      </c>
      <c r="I24" s="204">
        <f t="shared" si="17"/>
        <v>13.5</v>
      </c>
      <c r="J24" s="204">
        <f t="shared" ref="J24:K24" si="18">30-J23</f>
        <v>7.5</v>
      </c>
      <c r="K24" s="204">
        <f t="shared" si="18"/>
        <v>6</v>
      </c>
      <c r="L24" s="204">
        <f t="shared" ref="L24:M24" si="19">30-L23</f>
        <v>12</v>
      </c>
      <c r="M24" s="212">
        <f t="shared" si="19"/>
        <v>22</v>
      </c>
      <c r="N24" s="204">
        <f t="shared" ref="N24" si="20">30-N23</f>
        <v>10.5</v>
      </c>
    </row>
    <row r="25" spans="1:24" ht="15.75" thickBot="1">
      <c r="B25" s="2" t="s">
        <v>1</v>
      </c>
      <c r="C25" s="199" t="s">
        <v>324</v>
      </c>
      <c r="D25" s="199" t="s">
        <v>333</v>
      </c>
      <c r="E25" s="198" t="s">
        <v>344</v>
      </c>
      <c r="F25" s="198" t="s">
        <v>347</v>
      </c>
      <c r="G25" s="198" t="s">
        <v>354</v>
      </c>
      <c r="H25" s="198" t="s">
        <v>370</v>
      </c>
      <c r="I25" s="198" t="s">
        <v>376</v>
      </c>
      <c r="J25" s="198" t="s">
        <v>390</v>
      </c>
      <c r="K25" s="198" t="s">
        <v>399</v>
      </c>
      <c r="L25" s="198" t="s">
        <v>410</v>
      </c>
      <c r="M25" s="198" t="s">
        <v>413</v>
      </c>
      <c r="N25" s="198" t="s">
        <v>426</v>
      </c>
    </row>
    <row r="26" spans="1:24">
      <c r="A26">
        <v>21</v>
      </c>
      <c r="C26">
        <f t="shared" ref="C26:N26" si="21">COUNT(C3:C22)</f>
        <v>10</v>
      </c>
      <c r="D26">
        <f t="shared" si="21"/>
        <v>10</v>
      </c>
      <c r="E26">
        <f t="shared" si="21"/>
        <v>10</v>
      </c>
      <c r="F26">
        <f t="shared" si="21"/>
        <v>10</v>
      </c>
      <c r="G26">
        <f t="shared" si="21"/>
        <v>10</v>
      </c>
      <c r="H26">
        <f t="shared" si="21"/>
        <v>10</v>
      </c>
      <c r="I26">
        <f t="shared" si="21"/>
        <v>10</v>
      </c>
      <c r="J26">
        <f t="shared" si="21"/>
        <v>10</v>
      </c>
      <c r="K26">
        <f t="shared" si="21"/>
        <v>10</v>
      </c>
      <c r="L26">
        <f t="shared" si="21"/>
        <v>10</v>
      </c>
      <c r="M26">
        <f t="shared" si="21"/>
        <v>10</v>
      </c>
      <c r="N26">
        <f t="shared" si="21"/>
        <v>10</v>
      </c>
    </row>
  </sheetData>
  <sortState ref="B3:X20">
    <sortCondition descending="1" ref="R3:R20"/>
    <sortCondition descending="1" ref="W3:W20"/>
    <sortCondition descending="1" ref="S3:S20"/>
  </sortState>
  <mergeCells count="12">
    <mergeCell ref="C1:N1"/>
    <mergeCell ref="A1:A2"/>
    <mergeCell ref="B1:B2"/>
    <mergeCell ref="W1:W2"/>
    <mergeCell ref="R1:R2"/>
    <mergeCell ref="O1:O2"/>
    <mergeCell ref="P1:P2"/>
    <mergeCell ref="Q1:Q2"/>
    <mergeCell ref="S1:S2"/>
    <mergeCell ref="T1:T2"/>
    <mergeCell ref="U1:U2"/>
    <mergeCell ref="V1:V2"/>
  </mergeCells>
  <phoneticPr fontId="0" type="noConversion"/>
  <pageMargins left="0.2" right="0.2" top="0.25" bottom="0.25" header="0" footer="0"/>
  <pageSetup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140" zoomScaleNormal="140" workbookViewId="0">
      <pane xSplit="2" topLeftCell="C1" activePane="topRight" state="frozen"/>
      <selection pane="topRight" activeCell="B1" sqref="B1:B2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23" width="6.7109375" customWidth="1"/>
    <col min="24" max="24" width="4.7109375" customWidth="1"/>
  </cols>
  <sheetData>
    <row r="1" spans="1:24" ht="15" customHeight="1" thickBot="1">
      <c r="A1" s="313">
        <v>2020</v>
      </c>
      <c r="B1" s="405" t="s">
        <v>142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401" t="s">
        <v>23</v>
      </c>
      <c r="P1" s="399" t="s">
        <v>24</v>
      </c>
      <c r="Q1" s="399" t="s">
        <v>25</v>
      </c>
      <c r="R1" s="399" t="s">
        <v>26</v>
      </c>
      <c r="S1" s="403" t="s">
        <v>30</v>
      </c>
      <c r="T1" s="403" t="s">
        <v>27</v>
      </c>
      <c r="U1" s="403" t="s">
        <v>28</v>
      </c>
      <c r="V1" s="403" t="s">
        <v>29</v>
      </c>
      <c r="W1" s="397" t="s">
        <v>31</v>
      </c>
    </row>
    <row r="2" spans="1:24" ht="15" customHeight="1" thickBot="1">
      <c r="A2" s="314"/>
      <c r="B2" s="406"/>
      <c r="C2" s="169" t="s">
        <v>326</v>
      </c>
      <c r="D2" s="168" t="s">
        <v>2</v>
      </c>
      <c r="E2" s="194" t="s">
        <v>318</v>
      </c>
      <c r="F2" s="168" t="s">
        <v>256</v>
      </c>
      <c r="G2" s="168" t="s">
        <v>36</v>
      </c>
      <c r="H2" s="169" t="s">
        <v>321</v>
      </c>
      <c r="I2" s="168" t="s">
        <v>21</v>
      </c>
      <c r="J2" s="169" t="s">
        <v>337</v>
      </c>
      <c r="K2" s="168" t="s">
        <v>256</v>
      </c>
      <c r="L2" s="194" t="s">
        <v>336</v>
      </c>
      <c r="M2" s="194" t="s">
        <v>328</v>
      </c>
      <c r="N2" s="168" t="s">
        <v>3</v>
      </c>
      <c r="O2" s="402"/>
      <c r="P2" s="400"/>
      <c r="Q2" s="400"/>
      <c r="R2" s="400"/>
      <c r="S2" s="404"/>
      <c r="T2" s="404"/>
      <c r="U2" s="404"/>
      <c r="V2" s="404"/>
      <c r="W2" s="398"/>
    </row>
    <row r="3" spans="1:24" ht="15" customHeight="1">
      <c r="A3" s="278" t="s">
        <v>155</v>
      </c>
      <c r="B3" s="180" t="s">
        <v>309</v>
      </c>
      <c r="C3" s="74">
        <v>3</v>
      </c>
      <c r="D3" s="69">
        <v>2</v>
      </c>
      <c r="E3" s="71" t="s">
        <v>424</v>
      </c>
      <c r="F3" s="69">
        <v>3</v>
      </c>
      <c r="G3" s="68">
        <v>3</v>
      </c>
      <c r="H3" s="69">
        <v>3</v>
      </c>
      <c r="I3" s="69">
        <v>1.5</v>
      </c>
      <c r="J3" s="72" t="s">
        <v>424</v>
      </c>
      <c r="K3" s="72" t="s">
        <v>424</v>
      </c>
      <c r="L3" s="69">
        <v>2.5</v>
      </c>
      <c r="M3" s="69">
        <v>3</v>
      </c>
      <c r="N3" s="69">
        <v>1.5</v>
      </c>
      <c r="O3" s="84">
        <f t="shared" ref="O3:O24" si="0">COUNT(C3:N3)</f>
        <v>9</v>
      </c>
      <c r="P3" s="125">
        <f t="shared" ref="P3:P24" si="1">SUM(C3:N3)</f>
        <v>22.5</v>
      </c>
      <c r="Q3" s="112">
        <f t="shared" ref="Q3:Q24" si="2">(O3)*3-(P3)</f>
        <v>4.5</v>
      </c>
      <c r="R3" s="279">
        <f t="shared" ref="R3:R24" si="3">P3-Q3</f>
        <v>18</v>
      </c>
      <c r="S3" s="59">
        <f t="shared" ref="S3:S24" si="4">P3/O3</f>
        <v>2.5</v>
      </c>
      <c r="T3" s="60">
        <f t="shared" ref="T3:T24" si="5">COUNTIFS(C3:N3,"&gt;1.5")</f>
        <v>7</v>
      </c>
      <c r="U3" s="60">
        <f t="shared" ref="U3:U24" si="6">COUNTIFS(C3:N3,"&lt;1.5")</f>
        <v>0</v>
      </c>
      <c r="V3" s="60">
        <f t="shared" ref="V3:V24" si="7">COUNTIFS(C3:N3,"=1.5")</f>
        <v>2</v>
      </c>
      <c r="W3" s="127">
        <f t="shared" ref="W3:W24" si="8">((T3)+0.5*(V3))/SUM(T3:V3)</f>
        <v>0.88888888888888884</v>
      </c>
      <c r="X3" s="31" t="s">
        <v>209</v>
      </c>
    </row>
    <row r="4" spans="1:24" ht="15" customHeight="1">
      <c r="A4" s="66" t="s">
        <v>155</v>
      </c>
      <c r="B4" s="99" t="s">
        <v>86</v>
      </c>
      <c r="C4" s="68">
        <v>3</v>
      </c>
      <c r="D4" s="133" t="s">
        <v>424</v>
      </c>
      <c r="E4" s="74">
        <v>3</v>
      </c>
      <c r="F4" s="68">
        <v>3</v>
      </c>
      <c r="G4" s="69">
        <v>2</v>
      </c>
      <c r="H4" s="71" t="s">
        <v>424</v>
      </c>
      <c r="I4" s="69">
        <v>1.5</v>
      </c>
      <c r="J4" s="68">
        <v>2.5</v>
      </c>
      <c r="K4" s="68">
        <v>0.5</v>
      </c>
      <c r="L4" s="68">
        <v>2</v>
      </c>
      <c r="M4" s="69">
        <v>0</v>
      </c>
      <c r="N4" s="68">
        <v>2.5</v>
      </c>
      <c r="O4" s="111">
        <f t="shared" si="0"/>
        <v>10</v>
      </c>
      <c r="P4" s="125">
        <f t="shared" si="1"/>
        <v>20</v>
      </c>
      <c r="Q4" s="112">
        <f t="shared" si="2"/>
        <v>10</v>
      </c>
      <c r="R4" s="126">
        <f t="shared" si="3"/>
        <v>10</v>
      </c>
      <c r="S4" s="59">
        <f t="shared" si="4"/>
        <v>2</v>
      </c>
      <c r="T4" s="60">
        <f t="shared" si="5"/>
        <v>7</v>
      </c>
      <c r="U4" s="60">
        <f t="shared" si="6"/>
        <v>2</v>
      </c>
      <c r="V4" s="60">
        <f t="shared" si="7"/>
        <v>1</v>
      </c>
      <c r="W4" s="127">
        <f t="shared" si="8"/>
        <v>0.75</v>
      </c>
      <c r="X4" s="31">
        <v>0</v>
      </c>
    </row>
    <row r="5" spans="1:24" ht="15" customHeight="1">
      <c r="A5" s="66" t="s">
        <v>155</v>
      </c>
      <c r="B5" s="102" t="s">
        <v>254</v>
      </c>
      <c r="C5" s="74">
        <v>3</v>
      </c>
      <c r="D5" s="71" t="s">
        <v>424</v>
      </c>
      <c r="E5" s="74">
        <v>0.5</v>
      </c>
      <c r="F5" s="72" t="s">
        <v>424</v>
      </c>
      <c r="G5" s="69">
        <v>1.5</v>
      </c>
      <c r="H5" s="69">
        <v>3</v>
      </c>
      <c r="I5" s="133" t="s">
        <v>424</v>
      </c>
      <c r="J5" s="69">
        <v>3</v>
      </c>
      <c r="K5" s="69">
        <v>2.5</v>
      </c>
      <c r="L5" s="69">
        <v>2</v>
      </c>
      <c r="M5" s="69">
        <v>0</v>
      </c>
      <c r="N5" s="72">
        <v>3</v>
      </c>
      <c r="O5" s="84">
        <f t="shared" si="0"/>
        <v>9</v>
      </c>
      <c r="P5" s="125">
        <f t="shared" si="1"/>
        <v>18.5</v>
      </c>
      <c r="Q5" s="56">
        <f t="shared" si="2"/>
        <v>8.5</v>
      </c>
      <c r="R5" s="126">
        <f t="shared" si="3"/>
        <v>10</v>
      </c>
      <c r="S5" s="59">
        <f t="shared" si="4"/>
        <v>2.0555555555555554</v>
      </c>
      <c r="T5" s="60">
        <f t="shared" si="5"/>
        <v>6</v>
      </c>
      <c r="U5" s="60">
        <f t="shared" si="6"/>
        <v>2</v>
      </c>
      <c r="V5" s="60">
        <f t="shared" si="7"/>
        <v>1</v>
      </c>
      <c r="W5" s="127">
        <f t="shared" si="8"/>
        <v>0.72222222222222221</v>
      </c>
      <c r="X5" s="31">
        <v>0</v>
      </c>
    </row>
    <row r="6" spans="1:24" ht="15" customHeight="1">
      <c r="A6" s="66" t="s">
        <v>155</v>
      </c>
      <c r="B6" s="87" t="s">
        <v>234</v>
      </c>
      <c r="C6" s="74">
        <v>3</v>
      </c>
      <c r="D6" s="72" t="s">
        <v>424</v>
      </c>
      <c r="E6" s="74">
        <v>1</v>
      </c>
      <c r="F6" s="72" t="s">
        <v>424</v>
      </c>
      <c r="G6" s="72" t="s">
        <v>424</v>
      </c>
      <c r="H6" s="68">
        <v>1.5</v>
      </c>
      <c r="I6" s="69">
        <v>2.5</v>
      </c>
      <c r="J6" s="72" t="s">
        <v>424</v>
      </c>
      <c r="K6" s="69">
        <v>2</v>
      </c>
      <c r="L6" s="69">
        <v>3</v>
      </c>
      <c r="M6" s="69">
        <v>1.5</v>
      </c>
      <c r="N6" s="68">
        <v>1.5</v>
      </c>
      <c r="O6" s="84">
        <f t="shared" si="0"/>
        <v>8</v>
      </c>
      <c r="P6" s="125">
        <f t="shared" si="1"/>
        <v>16</v>
      </c>
      <c r="Q6" s="56">
        <f t="shared" si="2"/>
        <v>8</v>
      </c>
      <c r="R6" s="126">
        <f t="shared" si="3"/>
        <v>8</v>
      </c>
      <c r="S6" s="59">
        <f t="shared" si="4"/>
        <v>2</v>
      </c>
      <c r="T6" s="60">
        <f t="shared" si="5"/>
        <v>4</v>
      </c>
      <c r="U6" s="60">
        <f t="shared" si="6"/>
        <v>1</v>
      </c>
      <c r="V6" s="60">
        <f t="shared" si="7"/>
        <v>3</v>
      </c>
      <c r="W6" s="127">
        <f t="shared" si="8"/>
        <v>0.6875</v>
      </c>
      <c r="X6" s="31">
        <v>0</v>
      </c>
    </row>
    <row r="7" spans="1:24" ht="15" customHeight="1">
      <c r="A7" s="66" t="s">
        <v>155</v>
      </c>
      <c r="B7" s="87" t="s">
        <v>133</v>
      </c>
      <c r="C7" s="74">
        <v>0.5</v>
      </c>
      <c r="D7" s="133" t="s">
        <v>424</v>
      </c>
      <c r="E7" s="104">
        <v>2.5</v>
      </c>
      <c r="F7" s="72" t="s">
        <v>424</v>
      </c>
      <c r="G7" s="69">
        <v>3</v>
      </c>
      <c r="H7" s="72" t="s">
        <v>424</v>
      </c>
      <c r="I7" s="69">
        <v>2.5</v>
      </c>
      <c r="J7" s="69">
        <v>0</v>
      </c>
      <c r="K7" s="69">
        <v>3</v>
      </c>
      <c r="L7" s="72" t="s">
        <v>424</v>
      </c>
      <c r="M7" s="71" t="s">
        <v>424</v>
      </c>
      <c r="N7" s="71" t="s">
        <v>424</v>
      </c>
      <c r="O7" s="84">
        <f t="shared" si="0"/>
        <v>6</v>
      </c>
      <c r="P7" s="125">
        <f t="shared" si="1"/>
        <v>11.5</v>
      </c>
      <c r="Q7" s="112">
        <f t="shared" si="2"/>
        <v>6.5</v>
      </c>
      <c r="R7" s="126">
        <f t="shared" si="3"/>
        <v>5</v>
      </c>
      <c r="S7" s="59">
        <f t="shared" si="4"/>
        <v>1.9166666666666667</v>
      </c>
      <c r="T7" s="60">
        <f t="shared" si="5"/>
        <v>4</v>
      </c>
      <c r="U7" s="60">
        <f t="shared" si="6"/>
        <v>2</v>
      </c>
      <c r="V7" s="60">
        <f t="shared" si="7"/>
        <v>0</v>
      </c>
      <c r="W7" s="127">
        <f t="shared" si="8"/>
        <v>0.66666666666666663</v>
      </c>
      <c r="X7" s="31">
        <v>0</v>
      </c>
    </row>
    <row r="8" spans="1:24" ht="15" customHeight="1">
      <c r="A8" s="66" t="s">
        <v>155</v>
      </c>
      <c r="B8" s="87" t="s">
        <v>228</v>
      </c>
      <c r="C8" s="133" t="s">
        <v>424</v>
      </c>
      <c r="D8" s="72" t="s">
        <v>424</v>
      </c>
      <c r="E8" s="230" t="s">
        <v>424</v>
      </c>
      <c r="F8" s="69">
        <v>3</v>
      </c>
      <c r="G8" s="72" t="s">
        <v>424</v>
      </c>
      <c r="H8" s="72" t="s">
        <v>424</v>
      </c>
      <c r="I8" s="230" t="s">
        <v>424</v>
      </c>
      <c r="J8" s="72" t="s">
        <v>424</v>
      </c>
      <c r="K8" s="69">
        <v>0.5</v>
      </c>
      <c r="L8" s="69">
        <v>2.5</v>
      </c>
      <c r="M8" s="69">
        <v>0</v>
      </c>
      <c r="N8" s="72">
        <v>3</v>
      </c>
      <c r="O8" s="84">
        <f t="shared" si="0"/>
        <v>5</v>
      </c>
      <c r="P8" s="125">
        <f t="shared" si="1"/>
        <v>9</v>
      </c>
      <c r="Q8" s="112">
        <f t="shared" si="2"/>
        <v>6</v>
      </c>
      <c r="R8" s="126">
        <f t="shared" si="3"/>
        <v>3</v>
      </c>
      <c r="S8" s="59">
        <f t="shared" si="4"/>
        <v>1.8</v>
      </c>
      <c r="T8" s="60">
        <f t="shared" si="5"/>
        <v>3</v>
      </c>
      <c r="U8" s="60">
        <f t="shared" si="6"/>
        <v>2</v>
      </c>
      <c r="V8" s="60">
        <f t="shared" si="7"/>
        <v>0</v>
      </c>
      <c r="W8" s="127">
        <f t="shared" si="8"/>
        <v>0.6</v>
      </c>
      <c r="X8" s="31">
        <v>0</v>
      </c>
    </row>
    <row r="9" spans="1:24" ht="15" customHeight="1">
      <c r="A9" s="66" t="s">
        <v>155</v>
      </c>
      <c r="B9" s="87" t="s">
        <v>233</v>
      </c>
      <c r="C9" s="70">
        <v>0.5</v>
      </c>
      <c r="D9" s="69">
        <v>1.5</v>
      </c>
      <c r="E9" s="248" t="s">
        <v>424</v>
      </c>
      <c r="F9" s="72" t="s">
        <v>424</v>
      </c>
      <c r="G9" s="104">
        <v>2</v>
      </c>
      <c r="H9" s="69">
        <v>1</v>
      </c>
      <c r="I9" s="69">
        <v>1.5</v>
      </c>
      <c r="J9" s="72" t="s">
        <v>424</v>
      </c>
      <c r="K9" s="69">
        <v>3</v>
      </c>
      <c r="L9" s="72" t="s">
        <v>424</v>
      </c>
      <c r="M9" s="69">
        <v>2.5</v>
      </c>
      <c r="N9" s="68">
        <v>1.5</v>
      </c>
      <c r="O9" s="84">
        <f t="shared" si="0"/>
        <v>8</v>
      </c>
      <c r="P9" s="125">
        <f t="shared" si="1"/>
        <v>13.5</v>
      </c>
      <c r="Q9" s="112">
        <f t="shared" si="2"/>
        <v>10.5</v>
      </c>
      <c r="R9" s="126">
        <f t="shared" si="3"/>
        <v>3</v>
      </c>
      <c r="S9" s="59">
        <f t="shared" si="4"/>
        <v>1.6875</v>
      </c>
      <c r="T9" s="60">
        <f t="shared" si="5"/>
        <v>3</v>
      </c>
      <c r="U9" s="60">
        <f t="shared" si="6"/>
        <v>2</v>
      </c>
      <c r="V9" s="60">
        <f t="shared" si="7"/>
        <v>3</v>
      </c>
      <c r="W9" s="127">
        <f t="shared" si="8"/>
        <v>0.5625</v>
      </c>
      <c r="X9" s="31">
        <v>0</v>
      </c>
    </row>
    <row r="10" spans="1:24" ht="15" customHeight="1">
      <c r="A10" s="66" t="s">
        <v>155</v>
      </c>
      <c r="B10" s="103" t="s">
        <v>134</v>
      </c>
      <c r="C10" s="70">
        <v>1</v>
      </c>
      <c r="D10" s="72" t="s">
        <v>424</v>
      </c>
      <c r="E10" s="74">
        <v>3</v>
      </c>
      <c r="F10" s="72" t="s">
        <v>424</v>
      </c>
      <c r="G10" s="69">
        <v>0.5</v>
      </c>
      <c r="H10" s="72" t="s">
        <v>424</v>
      </c>
      <c r="I10" s="69">
        <v>2</v>
      </c>
      <c r="J10" s="72" t="s">
        <v>424</v>
      </c>
      <c r="K10" s="69">
        <v>3</v>
      </c>
      <c r="L10" s="69">
        <v>1</v>
      </c>
      <c r="M10" s="72" t="s">
        <v>424</v>
      </c>
      <c r="N10" s="71">
        <v>1</v>
      </c>
      <c r="O10" s="84">
        <f t="shared" si="0"/>
        <v>7</v>
      </c>
      <c r="P10" s="125">
        <f t="shared" si="1"/>
        <v>11.5</v>
      </c>
      <c r="Q10" s="112">
        <f t="shared" si="2"/>
        <v>9.5</v>
      </c>
      <c r="R10" s="126">
        <f t="shared" si="3"/>
        <v>2</v>
      </c>
      <c r="S10" s="59">
        <f t="shared" si="4"/>
        <v>1.6428571428571428</v>
      </c>
      <c r="T10" s="60">
        <f t="shared" si="5"/>
        <v>3</v>
      </c>
      <c r="U10" s="60">
        <f t="shared" si="6"/>
        <v>4</v>
      </c>
      <c r="V10" s="60">
        <f t="shared" si="7"/>
        <v>0</v>
      </c>
      <c r="W10" s="127">
        <f t="shared" si="8"/>
        <v>0.42857142857142855</v>
      </c>
      <c r="X10" s="31">
        <v>0</v>
      </c>
    </row>
    <row r="11" spans="1:24" ht="15" customHeight="1">
      <c r="A11" s="66" t="s">
        <v>155</v>
      </c>
      <c r="B11" s="87" t="s">
        <v>255</v>
      </c>
      <c r="C11" s="71" t="s">
        <v>424</v>
      </c>
      <c r="D11" s="69">
        <v>0.5</v>
      </c>
      <c r="E11" s="72" t="s">
        <v>424</v>
      </c>
      <c r="F11" s="69">
        <v>3</v>
      </c>
      <c r="G11" s="72" t="s">
        <v>424</v>
      </c>
      <c r="H11" s="68">
        <v>1</v>
      </c>
      <c r="I11" s="104">
        <v>1.5</v>
      </c>
      <c r="J11" s="71" t="s">
        <v>424</v>
      </c>
      <c r="K11" s="71" t="s">
        <v>424</v>
      </c>
      <c r="L11" s="68">
        <v>0.5</v>
      </c>
      <c r="M11" s="69">
        <v>3</v>
      </c>
      <c r="N11" s="71" t="s">
        <v>424</v>
      </c>
      <c r="O11" s="84">
        <f t="shared" si="0"/>
        <v>6</v>
      </c>
      <c r="P11" s="125">
        <f t="shared" si="1"/>
        <v>9.5</v>
      </c>
      <c r="Q11" s="112">
        <f t="shared" si="2"/>
        <v>8.5</v>
      </c>
      <c r="R11" s="126">
        <f t="shared" si="3"/>
        <v>1</v>
      </c>
      <c r="S11" s="59">
        <f t="shared" si="4"/>
        <v>1.5833333333333333</v>
      </c>
      <c r="T11" s="60">
        <f t="shared" si="5"/>
        <v>2</v>
      </c>
      <c r="U11" s="60">
        <f t="shared" si="6"/>
        <v>3</v>
      </c>
      <c r="V11" s="60">
        <f t="shared" si="7"/>
        <v>1</v>
      </c>
      <c r="W11" s="127">
        <f t="shared" si="8"/>
        <v>0.41666666666666669</v>
      </c>
      <c r="X11" s="31">
        <v>0</v>
      </c>
    </row>
    <row r="12" spans="1:24" ht="15" customHeight="1">
      <c r="A12" s="66" t="s">
        <v>155</v>
      </c>
      <c r="B12" s="225" t="s">
        <v>68</v>
      </c>
      <c r="C12" s="71" t="s">
        <v>424</v>
      </c>
      <c r="D12" s="68">
        <v>1</v>
      </c>
      <c r="E12" s="71" t="s">
        <v>424</v>
      </c>
      <c r="F12" s="68">
        <v>3</v>
      </c>
      <c r="G12" s="68">
        <v>3</v>
      </c>
      <c r="H12" s="68">
        <v>1</v>
      </c>
      <c r="I12" s="71" t="s">
        <v>424</v>
      </c>
      <c r="J12" s="68">
        <v>0</v>
      </c>
      <c r="K12" s="71" t="s">
        <v>424</v>
      </c>
      <c r="L12" s="71" t="s">
        <v>424</v>
      </c>
      <c r="M12" s="71" t="s">
        <v>424</v>
      </c>
      <c r="N12" s="71" t="s">
        <v>424</v>
      </c>
      <c r="O12" s="84">
        <f t="shared" si="0"/>
        <v>5</v>
      </c>
      <c r="P12" s="125">
        <f t="shared" si="1"/>
        <v>8</v>
      </c>
      <c r="Q12" s="112">
        <f t="shared" si="2"/>
        <v>7</v>
      </c>
      <c r="R12" s="126">
        <f t="shared" si="3"/>
        <v>1</v>
      </c>
      <c r="S12" s="59">
        <f t="shared" si="4"/>
        <v>1.6</v>
      </c>
      <c r="T12" s="60">
        <f t="shared" si="5"/>
        <v>2</v>
      </c>
      <c r="U12" s="60">
        <f t="shared" si="6"/>
        <v>3</v>
      </c>
      <c r="V12" s="60">
        <f t="shared" si="7"/>
        <v>0</v>
      </c>
      <c r="W12" s="127">
        <f t="shared" si="8"/>
        <v>0.4</v>
      </c>
      <c r="X12" s="31">
        <v>0</v>
      </c>
    </row>
    <row r="13" spans="1:24" ht="15" customHeight="1">
      <c r="A13" s="66" t="s">
        <v>155</v>
      </c>
      <c r="B13" s="87" t="s">
        <v>181</v>
      </c>
      <c r="C13" s="68">
        <v>2</v>
      </c>
      <c r="D13" s="72" t="s">
        <v>424</v>
      </c>
      <c r="E13" s="68">
        <v>0</v>
      </c>
      <c r="F13" s="72" t="s">
        <v>424</v>
      </c>
      <c r="G13" s="72" t="s">
        <v>424</v>
      </c>
      <c r="H13" s="69">
        <v>0</v>
      </c>
      <c r="I13" s="72" t="s">
        <v>424</v>
      </c>
      <c r="J13" s="69">
        <v>2.5</v>
      </c>
      <c r="K13" s="69">
        <v>2.5</v>
      </c>
      <c r="L13" s="69">
        <v>2</v>
      </c>
      <c r="M13" s="68"/>
      <c r="N13" s="71" t="s">
        <v>424</v>
      </c>
      <c r="O13" s="84">
        <f t="shared" si="0"/>
        <v>6</v>
      </c>
      <c r="P13" s="125">
        <f t="shared" si="1"/>
        <v>9</v>
      </c>
      <c r="Q13" s="112">
        <f t="shared" si="2"/>
        <v>9</v>
      </c>
      <c r="R13" s="126">
        <f t="shared" si="3"/>
        <v>0</v>
      </c>
      <c r="S13" s="59">
        <f t="shared" si="4"/>
        <v>1.5</v>
      </c>
      <c r="T13" s="60">
        <f t="shared" si="5"/>
        <v>4</v>
      </c>
      <c r="U13" s="60">
        <f t="shared" si="6"/>
        <v>2</v>
      </c>
      <c r="V13" s="60">
        <f t="shared" si="7"/>
        <v>0</v>
      </c>
      <c r="W13" s="127">
        <f t="shared" si="8"/>
        <v>0.66666666666666663</v>
      </c>
      <c r="X13" s="31">
        <v>0</v>
      </c>
    </row>
    <row r="14" spans="1:24" ht="15" customHeight="1">
      <c r="A14" s="66" t="s">
        <v>155</v>
      </c>
      <c r="B14" s="87" t="s">
        <v>148</v>
      </c>
      <c r="C14" s="223" t="s">
        <v>424</v>
      </c>
      <c r="D14" s="69">
        <v>2.5</v>
      </c>
      <c r="E14" s="72" t="s">
        <v>424</v>
      </c>
      <c r="F14" s="69">
        <v>1</v>
      </c>
      <c r="G14" s="72" t="s">
        <v>424</v>
      </c>
      <c r="H14" s="69">
        <v>1</v>
      </c>
      <c r="I14" s="72" t="s">
        <v>424</v>
      </c>
      <c r="J14" s="69">
        <v>0</v>
      </c>
      <c r="K14" s="72" t="s">
        <v>424</v>
      </c>
      <c r="L14" s="72" t="s">
        <v>424</v>
      </c>
      <c r="M14" s="69">
        <v>3</v>
      </c>
      <c r="N14" s="71" t="s">
        <v>424</v>
      </c>
      <c r="O14" s="84">
        <f t="shared" si="0"/>
        <v>5</v>
      </c>
      <c r="P14" s="125">
        <f t="shared" si="1"/>
        <v>7.5</v>
      </c>
      <c r="Q14" s="112">
        <f t="shared" si="2"/>
        <v>7.5</v>
      </c>
      <c r="R14" s="126">
        <f t="shared" si="3"/>
        <v>0</v>
      </c>
      <c r="S14" s="59">
        <f t="shared" si="4"/>
        <v>1.5</v>
      </c>
      <c r="T14" s="60">
        <f t="shared" si="5"/>
        <v>2</v>
      </c>
      <c r="U14" s="60">
        <f t="shared" si="6"/>
        <v>3</v>
      </c>
      <c r="V14" s="60">
        <f t="shared" si="7"/>
        <v>0</v>
      </c>
      <c r="W14" s="127">
        <f t="shared" si="8"/>
        <v>0.4</v>
      </c>
      <c r="X14" s="31">
        <v>0</v>
      </c>
    </row>
    <row r="15" spans="1:24" ht="15" customHeight="1">
      <c r="A15" s="66" t="s">
        <v>155</v>
      </c>
      <c r="B15" s="87" t="s">
        <v>67</v>
      </c>
      <c r="C15" s="223" t="s">
        <v>424</v>
      </c>
      <c r="D15" s="72" t="s">
        <v>424</v>
      </c>
      <c r="E15" s="72" t="s">
        <v>424</v>
      </c>
      <c r="F15" s="110">
        <v>0.5</v>
      </c>
      <c r="G15" s="72" t="s">
        <v>424</v>
      </c>
      <c r="H15" s="72" t="s">
        <v>424</v>
      </c>
      <c r="I15" s="72" t="s">
        <v>424</v>
      </c>
      <c r="J15" s="72" t="s">
        <v>424</v>
      </c>
      <c r="K15" s="72" t="s">
        <v>424</v>
      </c>
      <c r="L15" s="72" t="s">
        <v>424</v>
      </c>
      <c r="M15" s="72" t="s">
        <v>424</v>
      </c>
      <c r="N15" s="71" t="s">
        <v>424</v>
      </c>
      <c r="O15" s="84">
        <f t="shared" si="0"/>
        <v>1</v>
      </c>
      <c r="P15" s="125">
        <f t="shared" si="1"/>
        <v>0.5</v>
      </c>
      <c r="Q15" s="112">
        <f t="shared" si="2"/>
        <v>2.5</v>
      </c>
      <c r="R15" s="126">
        <f t="shared" si="3"/>
        <v>-2</v>
      </c>
      <c r="S15" s="59">
        <f t="shared" si="4"/>
        <v>0.5</v>
      </c>
      <c r="T15" s="60">
        <f t="shared" si="5"/>
        <v>0</v>
      </c>
      <c r="U15" s="60">
        <f t="shared" si="6"/>
        <v>1</v>
      </c>
      <c r="V15" s="60">
        <f t="shared" si="7"/>
        <v>0</v>
      </c>
      <c r="W15" s="127">
        <f t="shared" si="8"/>
        <v>0</v>
      </c>
      <c r="X15" s="31">
        <v>0</v>
      </c>
    </row>
    <row r="16" spans="1:24" ht="15" customHeight="1">
      <c r="A16" s="66" t="s">
        <v>155</v>
      </c>
      <c r="B16" s="87" t="s">
        <v>231</v>
      </c>
      <c r="C16" s="248" t="s">
        <v>424</v>
      </c>
      <c r="D16" s="69">
        <v>2.5</v>
      </c>
      <c r="E16" s="69">
        <v>2</v>
      </c>
      <c r="F16" s="69">
        <v>1</v>
      </c>
      <c r="G16" s="72" t="s">
        <v>424</v>
      </c>
      <c r="H16" s="72" t="s">
        <v>424</v>
      </c>
      <c r="I16" s="69">
        <v>0.5</v>
      </c>
      <c r="J16" s="72" t="s">
        <v>424</v>
      </c>
      <c r="K16" s="69">
        <v>0</v>
      </c>
      <c r="L16" s="72" t="s">
        <v>424</v>
      </c>
      <c r="M16" s="72" t="s">
        <v>424</v>
      </c>
      <c r="N16" s="71" t="s">
        <v>424</v>
      </c>
      <c r="O16" s="84">
        <f t="shared" si="0"/>
        <v>5</v>
      </c>
      <c r="P16" s="125">
        <f t="shared" si="1"/>
        <v>6</v>
      </c>
      <c r="Q16" s="112">
        <f t="shared" si="2"/>
        <v>9</v>
      </c>
      <c r="R16" s="126">
        <f t="shared" si="3"/>
        <v>-3</v>
      </c>
      <c r="S16" s="59">
        <f t="shared" si="4"/>
        <v>1.2</v>
      </c>
      <c r="T16" s="60">
        <f t="shared" si="5"/>
        <v>2</v>
      </c>
      <c r="U16" s="60">
        <f t="shared" si="6"/>
        <v>3</v>
      </c>
      <c r="V16" s="60">
        <f t="shared" si="7"/>
        <v>0</v>
      </c>
      <c r="W16" s="127">
        <f t="shared" si="8"/>
        <v>0.4</v>
      </c>
      <c r="X16" s="31">
        <v>0</v>
      </c>
    </row>
    <row r="17" spans="1:24" ht="15" customHeight="1">
      <c r="A17" s="66" t="s">
        <v>155</v>
      </c>
      <c r="B17" s="99" t="s">
        <v>69</v>
      </c>
      <c r="C17" s="133" t="s">
        <v>424</v>
      </c>
      <c r="D17" s="70">
        <v>2</v>
      </c>
      <c r="E17" s="72" t="s">
        <v>424</v>
      </c>
      <c r="F17" s="69">
        <v>0.5</v>
      </c>
      <c r="G17" s="72" t="s">
        <v>424</v>
      </c>
      <c r="H17" s="71" t="s">
        <v>424</v>
      </c>
      <c r="I17" s="248" t="s">
        <v>424</v>
      </c>
      <c r="J17" s="69">
        <v>0</v>
      </c>
      <c r="K17" s="72" t="s">
        <v>424</v>
      </c>
      <c r="L17" s="72" t="s">
        <v>424</v>
      </c>
      <c r="M17" s="72" t="s">
        <v>424</v>
      </c>
      <c r="N17" s="71" t="s">
        <v>424</v>
      </c>
      <c r="O17" s="84">
        <f t="shared" si="0"/>
        <v>3</v>
      </c>
      <c r="P17" s="125">
        <f t="shared" si="1"/>
        <v>2.5</v>
      </c>
      <c r="Q17" s="112">
        <f t="shared" si="2"/>
        <v>6.5</v>
      </c>
      <c r="R17" s="126">
        <f t="shared" si="3"/>
        <v>-4</v>
      </c>
      <c r="S17" s="59">
        <f t="shared" si="4"/>
        <v>0.83333333333333337</v>
      </c>
      <c r="T17" s="60">
        <f t="shared" si="5"/>
        <v>1</v>
      </c>
      <c r="U17" s="60">
        <f t="shared" si="6"/>
        <v>2</v>
      </c>
      <c r="V17" s="60">
        <f t="shared" si="7"/>
        <v>0</v>
      </c>
      <c r="W17" s="127">
        <f t="shared" si="8"/>
        <v>0.33333333333333331</v>
      </c>
      <c r="X17" s="31">
        <v>0</v>
      </c>
    </row>
    <row r="18" spans="1:24" ht="15" customHeight="1">
      <c r="A18" s="66" t="s">
        <v>155</v>
      </c>
      <c r="B18" s="99" t="s">
        <v>52</v>
      </c>
      <c r="C18" s="71" t="s">
        <v>424</v>
      </c>
      <c r="D18" s="133" t="s">
        <v>424</v>
      </c>
      <c r="E18" s="69">
        <v>0</v>
      </c>
      <c r="F18" s="72" t="s">
        <v>424</v>
      </c>
      <c r="G18" s="72" t="s">
        <v>424</v>
      </c>
      <c r="H18" s="133" t="s">
        <v>424</v>
      </c>
      <c r="I18" s="72" t="s">
        <v>424</v>
      </c>
      <c r="J18" s="69">
        <v>1</v>
      </c>
      <c r="K18" s="72" t="s">
        <v>424</v>
      </c>
      <c r="L18" s="69">
        <v>1.5</v>
      </c>
      <c r="M18" s="69">
        <v>3</v>
      </c>
      <c r="N18" s="71">
        <v>0</v>
      </c>
      <c r="O18" s="84">
        <f t="shared" si="0"/>
        <v>5</v>
      </c>
      <c r="P18" s="125">
        <f t="shared" si="1"/>
        <v>5.5</v>
      </c>
      <c r="Q18" s="112">
        <f t="shared" si="2"/>
        <v>9.5</v>
      </c>
      <c r="R18" s="126">
        <f t="shared" si="3"/>
        <v>-4</v>
      </c>
      <c r="S18" s="59">
        <f t="shared" si="4"/>
        <v>1.1000000000000001</v>
      </c>
      <c r="T18" s="60">
        <f t="shared" si="5"/>
        <v>1</v>
      </c>
      <c r="U18" s="60">
        <f t="shared" si="6"/>
        <v>3</v>
      </c>
      <c r="V18" s="60">
        <f t="shared" si="7"/>
        <v>1</v>
      </c>
      <c r="W18" s="127">
        <f t="shared" si="8"/>
        <v>0.3</v>
      </c>
      <c r="X18" s="31">
        <v>0</v>
      </c>
    </row>
    <row r="19" spans="1:24" ht="15" customHeight="1">
      <c r="A19" s="66" t="s">
        <v>155</v>
      </c>
      <c r="B19" s="87" t="s">
        <v>138</v>
      </c>
      <c r="C19" s="71" t="s">
        <v>424</v>
      </c>
      <c r="D19" s="71" t="s">
        <v>424</v>
      </c>
      <c r="E19" s="71" t="s">
        <v>424</v>
      </c>
      <c r="F19" s="72" t="s">
        <v>424</v>
      </c>
      <c r="G19" s="69">
        <v>1</v>
      </c>
      <c r="H19" s="72" t="s">
        <v>424</v>
      </c>
      <c r="I19" s="71" t="s">
        <v>424</v>
      </c>
      <c r="J19" s="69">
        <v>0</v>
      </c>
      <c r="K19" s="72" t="s">
        <v>424</v>
      </c>
      <c r="L19" s="72" t="s">
        <v>424</v>
      </c>
      <c r="M19" s="72" t="s">
        <v>424</v>
      </c>
      <c r="N19" s="71" t="s">
        <v>424</v>
      </c>
      <c r="O19" s="84">
        <f t="shared" si="0"/>
        <v>2</v>
      </c>
      <c r="P19" s="125">
        <f t="shared" si="1"/>
        <v>1</v>
      </c>
      <c r="Q19" s="112">
        <f t="shared" si="2"/>
        <v>5</v>
      </c>
      <c r="R19" s="126">
        <f t="shared" si="3"/>
        <v>-4</v>
      </c>
      <c r="S19" s="59">
        <f t="shared" si="4"/>
        <v>0.5</v>
      </c>
      <c r="T19" s="60">
        <f t="shared" si="5"/>
        <v>0</v>
      </c>
      <c r="U19" s="60">
        <f t="shared" si="6"/>
        <v>2</v>
      </c>
      <c r="V19" s="60">
        <f t="shared" si="7"/>
        <v>0</v>
      </c>
      <c r="W19" s="127">
        <f t="shared" si="8"/>
        <v>0</v>
      </c>
      <c r="X19" s="31">
        <v>0</v>
      </c>
    </row>
    <row r="20" spans="1:24" ht="15" customHeight="1">
      <c r="A20" s="66" t="s">
        <v>155</v>
      </c>
      <c r="B20" s="87" t="s">
        <v>207</v>
      </c>
      <c r="C20" s="70">
        <v>3</v>
      </c>
      <c r="D20" s="70">
        <v>2</v>
      </c>
      <c r="E20" s="248" t="s">
        <v>424</v>
      </c>
      <c r="F20" s="72" t="s">
        <v>424</v>
      </c>
      <c r="G20" s="69">
        <v>1</v>
      </c>
      <c r="H20" s="70">
        <v>1.5</v>
      </c>
      <c r="I20" s="71" t="s">
        <v>424</v>
      </c>
      <c r="J20" s="72" t="s">
        <v>424</v>
      </c>
      <c r="K20" s="69">
        <v>0</v>
      </c>
      <c r="L20" s="68">
        <v>0</v>
      </c>
      <c r="M20" s="69">
        <v>0</v>
      </c>
      <c r="N20" s="68">
        <v>1.5</v>
      </c>
      <c r="O20" s="84">
        <f t="shared" si="0"/>
        <v>8</v>
      </c>
      <c r="P20" s="125">
        <f t="shared" si="1"/>
        <v>9</v>
      </c>
      <c r="Q20" s="112">
        <f t="shared" si="2"/>
        <v>15</v>
      </c>
      <c r="R20" s="126">
        <f t="shared" si="3"/>
        <v>-6</v>
      </c>
      <c r="S20" s="59">
        <f t="shared" si="4"/>
        <v>1.125</v>
      </c>
      <c r="T20" s="60">
        <f t="shared" si="5"/>
        <v>2</v>
      </c>
      <c r="U20" s="60">
        <f t="shared" si="6"/>
        <v>4</v>
      </c>
      <c r="V20" s="60">
        <f t="shared" si="7"/>
        <v>2</v>
      </c>
      <c r="W20" s="127">
        <f t="shared" si="8"/>
        <v>0.375</v>
      </c>
      <c r="X20" s="31">
        <v>0</v>
      </c>
    </row>
    <row r="21" spans="1:24" ht="15" customHeight="1">
      <c r="A21" s="66" t="s">
        <v>155</v>
      </c>
      <c r="B21" s="139" t="s">
        <v>306</v>
      </c>
      <c r="C21" s="133" t="s">
        <v>424</v>
      </c>
      <c r="D21" s="72" t="s">
        <v>424</v>
      </c>
      <c r="E21" s="69">
        <v>0</v>
      </c>
      <c r="F21" s="72" t="s">
        <v>424</v>
      </c>
      <c r="G21" s="72" t="s">
        <v>424</v>
      </c>
      <c r="H21" s="133" t="s">
        <v>424</v>
      </c>
      <c r="I21" s="69">
        <v>0</v>
      </c>
      <c r="J21" s="72" t="s">
        <v>424</v>
      </c>
      <c r="K21" s="72" t="s">
        <v>424</v>
      </c>
      <c r="L21" s="72" t="s">
        <v>424</v>
      </c>
      <c r="M21" s="72" t="s">
        <v>424</v>
      </c>
      <c r="N21" s="71" t="s">
        <v>424</v>
      </c>
      <c r="O21" s="84">
        <f t="shared" si="0"/>
        <v>2</v>
      </c>
      <c r="P21" s="125">
        <f t="shared" si="1"/>
        <v>0</v>
      </c>
      <c r="Q21" s="56">
        <f t="shared" si="2"/>
        <v>6</v>
      </c>
      <c r="R21" s="126">
        <f t="shared" si="3"/>
        <v>-6</v>
      </c>
      <c r="S21" s="59">
        <f t="shared" si="4"/>
        <v>0</v>
      </c>
      <c r="T21" s="60">
        <f t="shared" si="5"/>
        <v>0</v>
      </c>
      <c r="U21" s="60">
        <f t="shared" si="6"/>
        <v>2</v>
      </c>
      <c r="V21" s="60">
        <f t="shared" si="7"/>
        <v>0</v>
      </c>
      <c r="W21" s="127">
        <f t="shared" si="8"/>
        <v>0</v>
      </c>
      <c r="X21" s="31" t="s">
        <v>209</v>
      </c>
    </row>
    <row r="22" spans="1:24" ht="15" customHeight="1">
      <c r="A22" s="66" t="s">
        <v>155</v>
      </c>
      <c r="B22" s="87" t="s">
        <v>180</v>
      </c>
      <c r="C22" s="70">
        <v>1</v>
      </c>
      <c r="D22" s="70">
        <v>1</v>
      </c>
      <c r="E22" s="69">
        <v>2.5</v>
      </c>
      <c r="F22" s="72" t="s">
        <v>424</v>
      </c>
      <c r="G22" s="72" t="s">
        <v>424</v>
      </c>
      <c r="H22" s="68">
        <v>0</v>
      </c>
      <c r="I22" s="133" t="s">
        <v>424</v>
      </c>
      <c r="J22" s="69">
        <v>1</v>
      </c>
      <c r="K22" s="72" t="s">
        <v>424</v>
      </c>
      <c r="L22" s="72" t="s">
        <v>424</v>
      </c>
      <c r="M22" s="72" t="s">
        <v>424</v>
      </c>
      <c r="N22" s="72">
        <v>0</v>
      </c>
      <c r="O22" s="84">
        <f t="shared" si="0"/>
        <v>6</v>
      </c>
      <c r="P22" s="125">
        <f t="shared" si="1"/>
        <v>5.5</v>
      </c>
      <c r="Q22" s="112">
        <f t="shared" si="2"/>
        <v>12.5</v>
      </c>
      <c r="R22" s="126">
        <f t="shared" si="3"/>
        <v>-7</v>
      </c>
      <c r="S22" s="59">
        <f t="shared" si="4"/>
        <v>0.91666666666666663</v>
      </c>
      <c r="T22" s="60">
        <f t="shared" si="5"/>
        <v>1</v>
      </c>
      <c r="U22" s="60">
        <f t="shared" si="6"/>
        <v>5</v>
      </c>
      <c r="V22" s="60">
        <f t="shared" si="7"/>
        <v>0</v>
      </c>
      <c r="W22" s="127">
        <f t="shared" si="8"/>
        <v>0.16666666666666666</v>
      </c>
      <c r="X22" s="31">
        <v>0</v>
      </c>
    </row>
    <row r="23" spans="1:24" ht="15" customHeight="1">
      <c r="A23" s="66" t="s">
        <v>155</v>
      </c>
      <c r="B23" s="99" t="s">
        <v>112</v>
      </c>
      <c r="C23" s="266" t="s">
        <v>424</v>
      </c>
      <c r="D23" s="141">
        <v>1</v>
      </c>
      <c r="E23" s="267" t="s">
        <v>424</v>
      </c>
      <c r="F23" s="141">
        <v>0</v>
      </c>
      <c r="G23" s="141">
        <v>1.5</v>
      </c>
      <c r="H23" s="230" t="s">
        <v>424</v>
      </c>
      <c r="I23" s="105">
        <v>0</v>
      </c>
      <c r="J23" s="267" t="s">
        <v>424</v>
      </c>
      <c r="K23" s="267" t="s">
        <v>424</v>
      </c>
      <c r="L23" s="267" t="s">
        <v>424</v>
      </c>
      <c r="M23" s="267" t="s">
        <v>424</v>
      </c>
      <c r="N23" s="71" t="s">
        <v>424</v>
      </c>
      <c r="O23" s="84">
        <f t="shared" si="0"/>
        <v>4</v>
      </c>
      <c r="P23" s="125">
        <f t="shared" si="1"/>
        <v>2.5</v>
      </c>
      <c r="Q23" s="112">
        <f t="shared" si="2"/>
        <v>9.5</v>
      </c>
      <c r="R23" s="126">
        <f t="shared" si="3"/>
        <v>-7</v>
      </c>
      <c r="S23" s="59">
        <f t="shared" si="4"/>
        <v>0.625</v>
      </c>
      <c r="T23" s="60">
        <f t="shared" si="5"/>
        <v>0</v>
      </c>
      <c r="U23" s="60">
        <f t="shared" si="6"/>
        <v>3</v>
      </c>
      <c r="V23" s="60">
        <f t="shared" si="7"/>
        <v>1</v>
      </c>
      <c r="W23" s="127">
        <f t="shared" si="8"/>
        <v>0.125</v>
      </c>
      <c r="X23" s="31">
        <v>0</v>
      </c>
    </row>
    <row r="24" spans="1:24" ht="15" customHeight="1" thickBot="1">
      <c r="A24" s="66" t="s">
        <v>155</v>
      </c>
      <c r="B24" s="99" t="s">
        <v>266</v>
      </c>
      <c r="C24" s="128" t="s">
        <v>424</v>
      </c>
      <c r="D24" s="128" t="s">
        <v>424</v>
      </c>
      <c r="E24" s="128" t="s">
        <v>424</v>
      </c>
      <c r="F24" s="128" t="s">
        <v>424</v>
      </c>
      <c r="G24" s="128" t="s">
        <v>424</v>
      </c>
      <c r="H24" s="128" t="s">
        <v>424</v>
      </c>
      <c r="I24" s="128" t="s">
        <v>424</v>
      </c>
      <c r="J24" s="128" t="s">
        <v>424</v>
      </c>
      <c r="K24" s="128" t="s">
        <v>424</v>
      </c>
      <c r="L24" s="128" t="s">
        <v>424</v>
      </c>
      <c r="M24" s="128" t="s">
        <v>424</v>
      </c>
      <c r="N24" s="128" t="s">
        <v>424</v>
      </c>
      <c r="O24" s="95">
        <f t="shared" si="0"/>
        <v>0</v>
      </c>
      <c r="P24" s="129">
        <f t="shared" si="1"/>
        <v>0</v>
      </c>
      <c r="Q24" s="93">
        <f t="shared" si="2"/>
        <v>0</v>
      </c>
      <c r="R24" s="130">
        <f t="shared" si="3"/>
        <v>0</v>
      </c>
      <c r="S24" s="131" t="e">
        <f t="shared" si="4"/>
        <v>#DIV/0!</v>
      </c>
      <c r="T24" s="97">
        <f t="shared" si="5"/>
        <v>0</v>
      </c>
      <c r="U24" s="97">
        <f t="shared" si="6"/>
        <v>0</v>
      </c>
      <c r="V24" s="97">
        <f t="shared" si="7"/>
        <v>0</v>
      </c>
      <c r="W24" s="132" t="e">
        <f t="shared" si="8"/>
        <v>#DIV/0!</v>
      </c>
      <c r="X24" s="31">
        <v>0</v>
      </c>
    </row>
    <row r="25" spans="1:24" ht="15" customHeight="1" thickBot="1">
      <c r="B25" s="17" t="s">
        <v>142</v>
      </c>
      <c r="C25" s="215">
        <f t="shared" ref="C25:R25" si="9">SUM(C3:C24)</f>
        <v>20</v>
      </c>
      <c r="D25" s="215">
        <f t="shared" si="9"/>
        <v>16</v>
      </c>
      <c r="E25" s="210">
        <f t="shared" si="9"/>
        <v>14.5</v>
      </c>
      <c r="F25" s="215">
        <f t="shared" ref="F25:G25" si="10">SUM(F3:F24)</f>
        <v>18</v>
      </c>
      <c r="G25" s="215">
        <f t="shared" si="10"/>
        <v>18.5</v>
      </c>
      <c r="H25" s="210">
        <f t="shared" ref="H25:I25" si="11">SUM(H3:H24)</f>
        <v>13</v>
      </c>
      <c r="I25" s="210">
        <f t="shared" si="11"/>
        <v>13.5</v>
      </c>
      <c r="J25" s="210">
        <f t="shared" ref="J25:K25" si="12">SUM(J3:J24)</f>
        <v>10</v>
      </c>
      <c r="K25" s="215">
        <f t="shared" si="12"/>
        <v>17</v>
      </c>
      <c r="L25" s="215">
        <f t="shared" ref="L25:M25" si="13">SUM(L3:L24)</f>
        <v>17</v>
      </c>
      <c r="M25" s="215">
        <f t="shared" si="13"/>
        <v>16</v>
      </c>
      <c r="N25" s="215">
        <f t="shared" ref="N25" si="14">SUM(N3:N24)</f>
        <v>15.5</v>
      </c>
      <c r="O25" s="43">
        <f t="shared" si="9"/>
        <v>120</v>
      </c>
      <c r="P25" s="43">
        <f t="shared" si="9"/>
        <v>189</v>
      </c>
      <c r="Q25" s="43">
        <f t="shared" si="9"/>
        <v>171</v>
      </c>
      <c r="R25" s="43">
        <f t="shared" si="9"/>
        <v>18</v>
      </c>
      <c r="S25" s="30">
        <f t="shared" ref="S25" si="15">P25/O25</f>
        <v>1.575</v>
      </c>
      <c r="T25" s="171">
        <f>SUM(T3:T24)</f>
        <v>54</v>
      </c>
      <c r="U25" s="171">
        <f>SUM(U3:U24)</f>
        <v>51</v>
      </c>
      <c r="V25" s="171">
        <f>SUM(V3:V24)</f>
        <v>15</v>
      </c>
      <c r="W25" s="4">
        <f t="shared" ref="W25" si="16">((T25)+0.5*(V25))/SUM(T25:V25)</f>
        <v>0.51249999999999996</v>
      </c>
    </row>
    <row r="26" spans="1:24" ht="15" customHeight="1" thickBot="1">
      <c r="B26" s="2" t="s">
        <v>128</v>
      </c>
      <c r="C26" s="209">
        <f t="shared" ref="C26:E26" si="17">30-C25</f>
        <v>10</v>
      </c>
      <c r="D26" s="209">
        <f t="shared" si="17"/>
        <v>14</v>
      </c>
      <c r="E26" s="214">
        <f t="shared" si="17"/>
        <v>15.5</v>
      </c>
      <c r="F26" s="209">
        <f t="shared" ref="F26:H26" si="18">30-F25</f>
        <v>12</v>
      </c>
      <c r="G26" s="209">
        <f t="shared" si="18"/>
        <v>11.5</v>
      </c>
      <c r="H26" s="214">
        <f t="shared" si="18"/>
        <v>17</v>
      </c>
      <c r="I26" s="214">
        <f t="shared" ref="I26:K26" si="19">30-I25</f>
        <v>16.5</v>
      </c>
      <c r="J26" s="214">
        <f t="shared" si="19"/>
        <v>20</v>
      </c>
      <c r="K26" s="209">
        <f t="shared" si="19"/>
        <v>13</v>
      </c>
      <c r="L26" s="209">
        <f t="shared" ref="L26:M26" si="20">30-L25</f>
        <v>13</v>
      </c>
      <c r="M26" s="209">
        <f t="shared" si="20"/>
        <v>14</v>
      </c>
      <c r="N26" s="209">
        <f t="shared" ref="N26" si="21">30-N25</f>
        <v>14.5</v>
      </c>
    </row>
    <row r="27" spans="1:24" ht="15" customHeight="1" thickBot="1">
      <c r="B27" s="2" t="s">
        <v>1</v>
      </c>
      <c r="C27" s="200" t="s">
        <v>324</v>
      </c>
      <c r="D27" s="193" t="s">
        <v>333</v>
      </c>
      <c r="E27" s="193" t="s">
        <v>342</v>
      </c>
      <c r="F27" s="193" t="s">
        <v>347</v>
      </c>
      <c r="G27" s="193" t="s">
        <v>358</v>
      </c>
      <c r="H27" s="193" t="s">
        <v>371</v>
      </c>
      <c r="I27" s="193" t="s">
        <v>372</v>
      </c>
      <c r="J27" s="193" t="s">
        <v>382</v>
      </c>
      <c r="K27" s="193" t="s">
        <v>394</v>
      </c>
      <c r="L27" s="193" t="s">
        <v>415</v>
      </c>
      <c r="M27" s="193" t="s">
        <v>420</v>
      </c>
      <c r="N27" s="228" t="s">
        <v>416</v>
      </c>
    </row>
    <row r="28" spans="1:24" ht="15" customHeight="1">
      <c r="A28" s="191">
        <v>22</v>
      </c>
      <c r="C28">
        <f t="shared" ref="C28:N28" si="22">COUNT(C3:C24)</f>
        <v>10</v>
      </c>
      <c r="D28">
        <f t="shared" si="22"/>
        <v>10</v>
      </c>
      <c r="E28">
        <f t="shared" si="22"/>
        <v>10</v>
      </c>
      <c r="F28">
        <f t="shared" si="22"/>
        <v>10</v>
      </c>
      <c r="G28">
        <f t="shared" si="22"/>
        <v>10</v>
      </c>
      <c r="H28">
        <f t="shared" si="22"/>
        <v>10</v>
      </c>
      <c r="I28">
        <f t="shared" si="22"/>
        <v>10</v>
      </c>
      <c r="J28">
        <f t="shared" si="22"/>
        <v>10</v>
      </c>
      <c r="K28">
        <f t="shared" ref="K28" si="23">COUNT(K3:K24)</f>
        <v>10</v>
      </c>
      <c r="L28">
        <f t="shared" si="22"/>
        <v>10</v>
      </c>
      <c r="M28">
        <f t="shared" si="22"/>
        <v>10</v>
      </c>
      <c r="N28">
        <f t="shared" si="22"/>
        <v>10</v>
      </c>
    </row>
    <row r="29" spans="1:24">
      <c r="R29" s="176"/>
    </row>
  </sheetData>
  <sortState ref="B3:X23">
    <sortCondition descending="1" ref="R3:R23"/>
    <sortCondition descending="1" ref="W3:W23"/>
    <sortCondition descending="1" ref="S3:S23"/>
  </sortState>
  <mergeCells count="12">
    <mergeCell ref="A1:A2"/>
    <mergeCell ref="B1:B2"/>
    <mergeCell ref="S1:S2"/>
    <mergeCell ref="T1:T2"/>
    <mergeCell ref="C1:N1"/>
    <mergeCell ref="W1:W2"/>
    <mergeCell ref="R1:R2"/>
    <mergeCell ref="O1:O2"/>
    <mergeCell ref="P1:P2"/>
    <mergeCell ref="Q1:Q2"/>
    <mergeCell ref="U1:U2"/>
    <mergeCell ref="V1:V2"/>
  </mergeCells>
  <phoneticPr fontId="0" type="noConversion"/>
  <pageMargins left="0.2" right="0.2" top="0.25" bottom="0.25" header="0" footer="0"/>
  <pageSetup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140" zoomScaleNormal="140" workbookViewId="0">
      <pane xSplit="2" topLeftCell="C1" activePane="topRight" state="frozen"/>
      <selection pane="topRight" activeCell="A3" sqref="A3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23" width="6.7109375" customWidth="1"/>
    <col min="24" max="24" width="4.7109375" customWidth="1"/>
  </cols>
  <sheetData>
    <row r="1" spans="1:24" ht="15" customHeight="1" thickBot="1">
      <c r="A1" s="313">
        <v>2020</v>
      </c>
      <c r="B1" s="413" t="s">
        <v>409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415" t="s">
        <v>23</v>
      </c>
      <c r="P1" s="409" t="s">
        <v>24</v>
      </c>
      <c r="Q1" s="409" t="s">
        <v>25</v>
      </c>
      <c r="R1" s="409" t="s">
        <v>26</v>
      </c>
      <c r="S1" s="411" t="s">
        <v>30</v>
      </c>
      <c r="T1" s="411" t="s">
        <v>27</v>
      </c>
      <c r="U1" s="411" t="s">
        <v>28</v>
      </c>
      <c r="V1" s="411" t="s">
        <v>29</v>
      </c>
      <c r="W1" s="407" t="s">
        <v>31</v>
      </c>
    </row>
    <row r="2" spans="1:24" ht="15" customHeight="1" thickBot="1">
      <c r="A2" s="314"/>
      <c r="B2" s="414"/>
      <c r="C2" s="194" t="s">
        <v>328</v>
      </c>
      <c r="D2" s="194" t="s">
        <v>21</v>
      </c>
      <c r="E2" s="169" t="s">
        <v>337</v>
      </c>
      <c r="F2" s="169" t="s">
        <v>332</v>
      </c>
      <c r="G2" s="169" t="s">
        <v>323</v>
      </c>
      <c r="H2" s="168" t="s">
        <v>184</v>
      </c>
      <c r="I2" s="169" t="s">
        <v>325</v>
      </c>
      <c r="J2" s="168" t="s">
        <v>256</v>
      </c>
      <c r="K2" s="168" t="s">
        <v>19</v>
      </c>
      <c r="L2" s="168" t="s">
        <v>18</v>
      </c>
      <c r="M2" s="169" t="s">
        <v>320</v>
      </c>
      <c r="N2" s="168" t="s">
        <v>20</v>
      </c>
      <c r="O2" s="416"/>
      <c r="P2" s="410"/>
      <c r="Q2" s="410"/>
      <c r="R2" s="410"/>
      <c r="S2" s="412"/>
      <c r="T2" s="412"/>
      <c r="U2" s="412"/>
      <c r="V2" s="412"/>
      <c r="W2" s="408"/>
    </row>
    <row r="3" spans="1:24" ht="15" customHeight="1">
      <c r="A3" s="307" t="s">
        <v>36</v>
      </c>
      <c r="B3" s="165" t="s">
        <v>151</v>
      </c>
      <c r="C3" s="304" t="s">
        <v>424</v>
      </c>
      <c r="D3" s="80">
        <v>3</v>
      </c>
      <c r="E3" s="304" t="s">
        <v>424</v>
      </c>
      <c r="F3" s="305" t="s">
        <v>424</v>
      </c>
      <c r="G3" s="100">
        <v>3</v>
      </c>
      <c r="H3" s="306">
        <v>2</v>
      </c>
      <c r="I3" s="304" t="s">
        <v>424</v>
      </c>
      <c r="J3" s="80">
        <v>3</v>
      </c>
      <c r="K3" s="306">
        <v>2.5</v>
      </c>
      <c r="L3" s="80">
        <v>0</v>
      </c>
      <c r="M3" s="100">
        <v>1</v>
      </c>
      <c r="N3" s="268">
        <v>2.5</v>
      </c>
      <c r="O3" s="106">
        <f t="shared" ref="O3:O18" si="0">COUNT(C3:N3)</f>
        <v>8</v>
      </c>
      <c r="P3" s="107">
        <f t="shared" ref="P3:P18" si="1">SUM(C3:N3)</f>
        <v>17</v>
      </c>
      <c r="Q3" s="107">
        <f t="shared" ref="Q3:Q18" si="2">(O3)*3-(P3)</f>
        <v>7</v>
      </c>
      <c r="R3" s="300">
        <f t="shared" ref="R3:R18" si="3">P3-Q3</f>
        <v>10</v>
      </c>
      <c r="S3" s="108">
        <f t="shared" ref="S3:S18" si="4">P3/O3</f>
        <v>2.125</v>
      </c>
      <c r="T3" s="80">
        <f t="shared" ref="T3:T18" si="5">COUNTIFS(C3:N3,"&gt;1.5")</f>
        <v>6</v>
      </c>
      <c r="U3" s="80">
        <f t="shared" ref="U3:U18" si="6">COUNTIFS(C3:N3,"&lt;1.5")</f>
        <v>2</v>
      </c>
      <c r="V3" s="80">
        <f t="shared" ref="V3:V18" si="7">COUNTIFS(C3:N3,"=1.5")</f>
        <v>0</v>
      </c>
      <c r="W3" s="109">
        <f t="shared" ref="W3:W18" si="8">((T3)+0.5*(V3))/SUM(T3:V3)</f>
        <v>0.75</v>
      </c>
      <c r="X3" s="31">
        <v>0</v>
      </c>
    </row>
    <row r="4" spans="1:24" ht="15" customHeight="1">
      <c r="A4" s="81" t="s">
        <v>36</v>
      </c>
      <c r="B4" s="87" t="s">
        <v>191</v>
      </c>
      <c r="C4" s="68">
        <v>2.5</v>
      </c>
      <c r="D4" s="68">
        <v>2.5</v>
      </c>
      <c r="E4" s="71" t="s">
        <v>424</v>
      </c>
      <c r="F4" s="110">
        <v>1</v>
      </c>
      <c r="G4" s="68">
        <v>2</v>
      </c>
      <c r="H4" s="110">
        <v>1</v>
      </c>
      <c r="I4" s="68">
        <v>0.5</v>
      </c>
      <c r="J4" s="68">
        <v>1</v>
      </c>
      <c r="K4" s="110">
        <v>3</v>
      </c>
      <c r="L4" s="68">
        <v>2.5</v>
      </c>
      <c r="M4" s="110">
        <v>3</v>
      </c>
      <c r="N4" s="71" t="s">
        <v>424</v>
      </c>
      <c r="O4" s="111">
        <f t="shared" si="0"/>
        <v>10</v>
      </c>
      <c r="P4" s="112">
        <f t="shared" si="1"/>
        <v>19</v>
      </c>
      <c r="Q4" s="112">
        <f t="shared" si="2"/>
        <v>11</v>
      </c>
      <c r="R4" s="113">
        <f t="shared" si="3"/>
        <v>8</v>
      </c>
      <c r="S4" s="114">
        <f t="shared" si="4"/>
        <v>1.9</v>
      </c>
      <c r="T4" s="81">
        <f t="shared" si="5"/>
        <v>6</v>
      </c>
      <c r="U4" s="81">
        <f t="shared" si="6"/>
        <v>4</v>
      </c>
      <c r="V4" s="81">
        <f t="shared" si="7"/>
        <v>0</v>
      </c>
      <c r="W4" s="115">
        <f t="shared" si="8"/>
        <v>0.6</v>
      </c>
      <c r="X4" s="31">
        <v>0</v>
      </c>
    </row>
    <row r="5" spans="1:24" ht="15" customHeight="1">
      <c r="A5" s="81" t="s">
        <v>36</v>
      </c>
      <c r="B5" s="87" t="s">
        <v>242</v>
      </c>
      <c r="C5" s="68">
        <v>1.5</v>
      </c>
      <c r="D5" s="71" t="s">
        <v>424</v>
      </c>
      <c r="E5" s="68">
        <v>2.5</v>
      </c>
      <c r="F5" s="110">
        <v>1.5</v>
      </c>
      <c r="G5" s="71" t="s">
        <v>424</v>
      </c>
      <c r="H5" s="110">
        <v>2.5</v>
      </c>
      <c r="I5" s="68">
        <v>3</v>
      </c>
      <c r="J5" s="68">
        <v>3</v>
      </c>
      <c r="K5" s="110">
        <v>2</v>
      </c>
      <c r="L5" s="71" t="s">
        <v>424</v>
      </c>
      <c r="M5" s="68">
        <v>0</v>
      </c>
      <c r="N5" s="71">
        <v>0.5</v>
      </c>
      <c r="O5" s="111">
        <f t="shared" si="0"/>
        <v>9</v>
      </c>
      <c r="P5" s="112">
        <f t="shared" si="1"/>
        <v>16.5</v>
      </c>
      <c r="Q5" s="112">
        <f t="shared" si="2"/>
        <v>10.5</v>
      </c>
      <c r="R5" s="113">
        <f t="shared" si="3"/>
        <v>6</v>
      </c>
      <c r="S5" s="114">
        <f t="shared" si="4"/>
        <v>1.8333333333333333</v>
      </c>
      <c r="T5" s="81">
        <f t="shared" si="5"/>
        <v>5</v>
      </c>
      <c r="U5" s="81">
        <f t="shared" si="6"/>
        <v>2</v>
      </c>
      <c r="V5" s="81">
        <f t="shared" si="7"/>
        <v>2</v>
      </c>
      <c r="W5" s="115">
        <f t="shared" si="8"/>
        <v>0.66666666666666663</v>
      </c>
      <c r="X5" s="31">
        <v>0</v>
      </c>
    </row>
    <row r="6" spans="1:24" ht="15" customHeight="1">
      <c r="A6" s="81" t="s">
        <v>36</v>
      </c>
      <c r="B6" s="139" t="s">
        <v>286</v>
      </c>
      <c r="C6" s="71" t="s">
        <v>424</v>
      </c>
      <c r="D6" s="68">
        <v>1.5</v>
      </c>
      <c r="E6" s="68">
        <v>3</v>
      </c>
      <c r="F6" s="223" t="s">
        <v>424</v>
      </c>
      <c r="G6" s="71" t="s">
        <v>424</v>
      </c>
      <c r="H6" s="223" t="s">
        <v>424</v>
      </c>
      <c r="I6" s="71" t="s">
        <v>424</v>
      </c>
      <c r="J6" s="71" t="s">
        <v>424</v>
      </c>
      <c r="K6" s="223" t="s">
        <v>424</v>
      </c>
      <c r="L6" s="68">
        <v>2.5</v>
      </c>
      <c r="M6" s="71" t="s">
        <v>424</v>
      </c>
      <c r="N6" s="71" t="s">
        <v>424</v>
      </c>
      <c r="O6" s="111">
        <f t="shared" si="0"/>
        <v>3</v>
      </c>
      <c r="P6" s="112">
        <f t="shared" si="1"/>
        <v>7</v>
      </c>
      <c r="Q6" s="112">
        <f t="shared" si="2"/>
        <v>2</v>
      </c>
      <c r="R6" s="113">
        <f t="shared" si="3"/>
        <v>5</v>
      </c>
      <c r="S6" s="114">
        <f t="shared" si="4"/>
        <v>2.3333333333333335</v>
      </c>
      <c r="T6" s="81">
        <f t="shared" si="5"/>
        <v>2</v>
      </c>
      <c r="U6" s="81">
        <f t="shared" si="6"/>
        <v>0</v>
      </c>
      <c r="V6" s="81">
        <f t="shared" si="7"/>
        <v>1</v>
      </c>
      <c r="W6" s="115">
        <f t="shared" si="8"/>
        <v>0.83333333333333337</v>
      </c>
      <c r="X6" s="31" t="s">
        <v>209</v>
      </c>
    </row>
    <row r="7" spans="1:24" ht="15" customHeight="1">
      <c r="A7" s="81" t="s">
        <v>36</v>
      </c>
      <c r="B7" s="139" t="s">
        <v>285</v>
      </c>
      <c r="C7" s="255" t="s">
        <v>424</v>
      </c>
      <c r="D7" s="255" t="s">
        <v>424</v>
      </c>
      <c r="E7" s="255" t="s">
        <v>424</v>
      </c>
      <c r="F7" s="257" t="s">
        <v>424</v>
      </c>
      <c r="G7" s="68">
        <v>3</v>
      </c>
      <c r="H7" s="256" t="s">
        <v>424</v>
      </c>
      <c r="I7" s="255" t="s">
        <v>424</v>
      </c>
      <c r="J7" s="81">
        <v>2</v>
      </c>
      <c r="K7" s="256" t="s">
        <v>424</v>
      </c>
      <c r="L7" s="255" t="s">
        <v>424</v>
      </c>
      <c r="M7" s="71" t="s">
        <v>424</v>
      </c>
      <c r="N7" s="71" t="s">
        <v>424</v>
      </c>
      <c r="O7" s="111">
        <f t="shared" si="0"/>
        <v>2</v>
      </c>
      <c r="P7" s="112">
        <f t="shared" si="1"/>
        <v>5</v>
      </c>
      <c r="Q7" s="112">
        <f t="shared" si="2"/>
        <v>1</v>
      </c>
      <c r="R7" s="113">
        <f t="shared" si="3"/>
        <v>4</v>
      </c>
      <c r="S7" s="114">
        <f t="shared" si="4"/>
        <v>2.5</v>
      </c>
      <c r="T7" s="81">
        <f t="shared" si="5"/>
        <v>2</v>
      </c>
      <c r="U7" s="81">
        <f t="shared" si="6"/>
        <v>0</v>
      </c>
      <c r="V7" s="81">
        <f t="shared" si="7"/>
        <v>0</v>
      </c>
      <c r="W7" s="115">
        <f t="shared" si="8"/>
        <v>1</v>
      </c>
      <c r="X7" s="31" t="s">
        <v>209</v>
      </c>
    </row>
    <row r="8" spans="1:24" ht="15" customHeight="1">
      <c r="A8" s="81" t="s">
        <v>36</v>
      </c>
      <c r="B8" s="87" t="s">
        <v>6</v>
      </c>
      <c r="C8" s="71">
        <v>0</v>
      </c>
      <c r="D8" s="71">
        <v>0</v>
      </c>
      <c r="E8" s="71" t="s">
        <v>424</v>
      </c>
      <c r="F8" s="110">
        <v>2.5</v>
      </c>
      <c r="G8" s="68">
        <v>1.5</v>
      </c>
      <c r="H8" s="223" t="s">
        <v>424</v>
      </c>
      <c r="I8" s="71" t="s">
        <v>424</v>
      </c>
      <c r="J8" s="68">
        <v>2</v>
      </c>
      <c r="K8" s="223">
        <v>3</v>
      </c>
      <c r="L8" s="68">
        <v>2.5</v>
      </c>
      <c r="M8" s="68">
        <v>2.5</v>
      </c>
      <c r="N8" s="71">
        <v>1</v>
      </c>
      <c r="O8" s="111">
        <f t="shared" si="0"/>
        <v>9</v>
      </c>
      <c r="P8" s="112">
        <f t="shared" si="1"/>
        <v>15</v>
      </c>
      <c r="Q8" s="112">
        <f t="shared" si="2"/>
        <v>12</v>
      </c>
      <c r="R8" s="113">
        <f t="shared" si="3"/>
        <v>3</v>
      </c>
      <c r="S8" s="114">
        <f t="shared" si="4"/>
        <v>1.6666666666666667</v>
      </c>
      <c r="T8" s="81">
        <f t="shared" si="5"/>
        <v>5</v>
      </c>
      <c r="U8" s="81">
        <f t="shared" si="6"/>
        <v>3</v>
      </c>
      <c r="V8" s="81">
        <f t="shared" si="7"/>
        <v>1</v>
      </c>
      <c r="W8" s="115">
        <f t="shared" si="8"/>
        <v>0.61111111111111116</v>
      </c>
      <c r="X8" s="31">
        <v>0</v>
      </c>
    </row>
    <row r="9" spans="1:24" ht="15" customHeight="1">
      <c r="A9" s="68" t="s">
        <v>36</v>
      </c>
      <c r="B9" s="87" t="s">
        <v>137</v>
      </c>
      <c r="C9" s="68">
        <v>2</v>
      </c>
      <c r="D9" s="68">
        <v>2.5</v>
      </c>
      <c r="E9" s="71" t="s">
        <v>424</v>
      </c>
      <c r="F9" s="110">
        <v>2</v>
      </c>
      <c r="G9" s="68">
        <v>0</v>
      </c>
      <c r="H9" s="110">
        <v>0.5</v>
      </c>
      <c r="I9" s="68">
        <v>0.5</v>
      </c>
      <c r="J9" s="71" t="s">
        <v>424</v>
      </c>
      <c r="K9" s="117">
        <v>1</v>
      </c>
      <c r="L9" s="71" t="s">
        <v>424</v>
      </c>
      <c r="M9" s="71">
        <v>3</v>
      </c>
      <c r="N9" s="71">
        <v>2</v>
      </c>
      <c r="O9" s="111">
        <f t="shared" si="0"/>
        <v>9</v>
      </c>
      <c r="P9" s="112">
        <f t="shared" si="1"/>
        <v>13.5</v>
      </c>
      <c r="Q9" s="112">
        <f t="shared" si="2"/>
        <v>13.5</v>
      </c>
      <c r="R9" s="113">
        <f t="shared" si="3"/>
        <v>0</v>
      </c>
      <c r="S9" s="114">
        <f t="shared" si="4"/>
        <v>1.5</v>
      </c>
      <c r="T9" s="81">
        <f t="shared" si="5"/>
        <v>5</v>
      </c>
      <c r="U9" s="81">
        <f t="shared" si="6"/>
        <v>4</v>
      </c>
      <c r="V9" s="81">
        <f t="shared" si="7"/>
        <v>0</v>
      </c>
      <c r="W9" s="115">
        <f t="shared" si="8"/>
        <v>0.55555555555555558</v>
      </c>
      <c r="X9" s="31">
        <v>0</v>
      </c>
    </row>
    <row r="10" spans="1:24" ht="15" customHeight="1">
      <c r="A10" s="81" t="s">
        <v>36</v>
      </c>
      <c r="B10" s="87" t="s">
        <v>150</v>
      </c>
      <c r="C10" s="68">
        <v>2.5</v>
      </c>
      <c r="D10" s="68">
        <v>0.5</v>
      </c>
      <c r="E10" s="68">
        <v>1</v>
      </c>
      <c r="F10" s="110">
        <v>1.5</v>
      </c>
      <c r="G10" s="71" t="s">
        <v>424</v>
      </c>
      <c r="H10" s="223" t="s">
        <v>424</v>
      </c>
      <c r="I10" s="71" t="s">
        <v>424</v>
      </c>
      <c r="J10" s="71" t="s">
        <v>424</v>
      </c>
      <c r="K10" s="223" t="s">
        <v>424</v>
      </c>
      <c r="L10" s="71" t="s">
        <v>424</v>
      </c>
      <c r="M10" s="71" t="s">
        <v>424</v>
      </c>
      <c r="N10" s="71" t="s">
        <v>424</v>
      </c>
      <c r="O10" s="111">
        <f t="shared" si="0"/>
        <v>4</v>
      </c>
      <c r="P10" s="112">
        <f t="shared" si="1"/>
        <v>5.5</v>
      </c>
      <c r="Q10" s="112">
        <f t="shared" si="2"/>
        <v>6.5</v>
      </c>
      <c r="R10" s="113">
        <f t="shared" si="3"/>
        <v>-1</v>
      </c>
      <c r="S10" s="114">
        <f t="shared" si="4"/>
        <v>1.375</v>
      </c>
      <c r="T10" s="81">
        <f t="shared" si="5"/>
        <v>1</v>
      </c>
      <c r="U10" s="81">
        <f t="shared" si="6"/>
        <v>2</v>
      </c>
      <c r="V10" s="81">
        <f t="shared" si="7"/>
        <v>1</v>
      </c>
      <c r="W10" s="115">
        <f t="shared" si="8"/>
        <v>0.375</v>
      </c>
      <c r="X10" s="31">
        <v>0</v>
      </c>
    </row>
    <row r="11" spans="1:24" ht="15" customHeight="1">
      <c r="A11" s="81" t="s">
        <v>36</v>
      </c>
      <c r="B11" s="87" t="s">
        <v>7</v>
      </c>
      <c r="C11" s="68">
        <v>0</v>
      </c>
      <c r="D11" s="71" t="s">
        <v>424</v>
      </c>
      <c r="E11" s="68">
        <v>0</v>
      </c>
      <c r="F11" s="223" t="s">
        <v>424</v>
      </c>
      <c r="G11" s="68">
        <v>3</v>
      </c>
      <c r="H11" s="110">
        <v>2</v>
      </c>
      <c r="I11" s="68">
        <v>2.5</v>
      </c>
      <c r="J11" s="68">
        <v>1</v>
      </c>
      <c r="K11" s="110">
        <v>1.5</v>
      </c>
      <c r="L11" s="68">
        <v>0</v>
      </c>
      <c r="M11" s="68">
        <v>1.5</v>
      </c>
      <c r="N11" s="71">
        <v>2</v>
      </c>
      <c r="O11" s="111">
        <f t="shared" si="0"/>
        <v>10</v>
      </c>
      <c r="P11" s="112">
        <f t="shared" si="1"/>
        <v>13.5</v>
      </c>
      <c r="Q11" s="112">
        <f t="shared" si="2"/>
        <v>16.5</v>
      </c>
      <c r="R11" s="113">
        <f t="shared" si="3"/>
        <v>-3</v>
      </c>
      <c r="S11" s="114">
        <f t="shared" si="4"/>
        <v>1.35</v>
      </c>
      <c r="T11" s="81">
        <f t="shared" si="5"/>
        <v>4</v>
      </c>
      <c r="U11" s="81">
        <f t="shared" si="6"/>
        <v>4</v>
      </c>
      <c r="V11" s="81">
        <f t="shared" si="7"/>
        <v>2</v>
      </c>
      <c r="W11" s="115">
        <f t="shared" si="8"/>
        <v>0.5</v>
      </c>
      <c r="X11" s="31">
        <v>0</v>
      </c>
    </row>
    <row r="12" spans="1:24" ht="15" customHeight="1">
      <c r="A12" s="81" t="s">
        <v>36</v>
      </c>
      <c r="B12" s="87" t="s">
        <v>243</v>
      </c>
      <c r="C12" s="68">
        <v>1</v>
      </c>
      <c r="D12" s="71" t="s">
        <v>424</v>
      </c>
      <c r="E12" s="68">
        <v>2</v>
      </c>
      <c r="F12" s="75">
        <v>1</v>
      </c>
      <c r="G12" s="71" t="s">
        <v>424</v>
      </c>
      <c r="H12" s="110">
        <v>0.5</v>
      </c>
      <c r="I12" s="68">
        <v>1</v>
      </c>
      <c r="J12" s="68">
        <v>0</v>
      </c>
      <c r="K12" s="110">
        <v>2.5</v>
      </c>
      <c r="L12" s="68">
        <v>2.5</v>
      </c>
      <c r="M12" s="68">
        <v>1.5</v>
      </c>
      <c r="N12" s="68">
        <v>1.5</v>
      </c>
      <c r="O12" s="111">
        <f t="shared" si="0"/>
        <v>10</v>
      </c>
      <c r="P12" s="112">
        <f t="shared" si="1"/>
        <v>13.5</v>
      </c>
      <c r="Q12" s="112">
        <f t="shared" si="2"/>
        <v>16.5</v>
      </c>
      <c r="R12" s="113">
        <f t="shared" si="3"/>
        <v>-3</v>
      </c>
      <c r="S12" s="114">
        <f t="shared" si="4"/>
        <v>1.35</v>
      </c>
      <c r="T12" s="81">
        <f t="shared" si="5"/>
        <v>3</v>
      </c>
      <c r="U12" s="81">
        <f t="shared" si="6"/>
        <v>5</v>
      </c>
      <c r="V12" s="81">
        <f t="shared" si="7"/>
        <v>2</v>
      </c>
      <c r="W12" s="115">
        <f t="shared" si="8"/>
        <v>0.4</v>
      </c>
      <c r="X12" s="31">
        <v>0</v>
      </c>
    </row>
    <row r="13" spans="1:24" ht="15" customHeight="1">
      <c r="A13" s="81" t="s">
        <v>36</v>
      </c>
      <c r="B13" s="203" t="s">
        <v>402</v>
      </c>
      <c r="C13" s="71" t="s">
        <v>424</v>
      </c>
      <c r="D13" s="71" t="s">
        <v>424</v>
      </c>
      <c r="E13" s="71" t="s">
        <v>424</v>
      </c>
      <c r="F13" s="258" t="s">
        <v>424</v>
      </c>
      <c r="G13" s="71" t="s">
        <v>424</v>
      </c>
      <c r="H13" s="223" t="s">
        <v>424</v>
      </c>
      <c r="I13" s="68">
        <v>0.5</v>
      </c>
      <c r="J13" s="71" t="s">
        <v>424</v>
      </c>
      <c r="K13" s="223" t="s">
        <v>424</v>
      </c>
      <c r="L13" s="71" t="s">
        <v>424</v>
      </c>
      <c r="M13" s="71" t="s">
        <v>424</v>
      </c>
      <c r="N13" s="71">
        <v>1</v>
      </c>
      <c r="O13" s="111">
        <f t="shared" si="0"/>
        <v>2</v>
      </c>
      <c r="P13" s="112">
        <f t="shared" si="1"/>
        <v>1.5</v>
      </c>
      <c r="Q13" s="112">
        <f t="shared" si="2"/>
        <v>4.5</v>
      </c>
      <c r="R13" s="113">
        <f t="shared" si="3"/>
        <v>-3</v>
      </c>
      <c r="S13" s="114">
        <f t="shared" si="4"/>
        <v>0.75</v>
      </c>
      <c r="T13" s="81">
        <f t="shared" si="5"/>
        <v>0</v>
      </c>
      <c r="U13" s="81">
        <f t="shared" si="6"/>
        <v>2</v>
      </c>
      <c r="V13" s="81">
        <f t="shared" si="7"/>
        <v>0</v>
      </c>
      <c r="W13" s="115">
        <f t="shared" si="8"/>
        <v>0</v>
      </c>
      <c r="X13" s="31" t="s">
        <v>209</v>
      </c>
    </row>
    <row r="14" spans="1:24" ht="15" customHeight="1">
      <c r="A14" s="81" t="s">
        <v>36</v>
      </c>
      <c r="B14" s="116" t="s">
        <v>8</v>
      </c>
      <c r="C14" s="68">
        <v>0.5</v>
      </c>
      <c r="D14" s="68">
        <v>2.5</v>
      </c>
      <c r="E14" s="68">
        <v>0.5</v>
      </c>
      <c r="F14" s="75">
        <v>0</v>
      </c>
      <c r="G14" s="68">
        <v>3</v>
      </c>
      <c r="H14" s="110">
        <v>0</v>
      </c>
      <c r="I14" s="68">
        <v>0</v>
      </c>
      <c r="J14" s="68">
        <v>0.5</v>
      </c>
      <c r="K14" s="110">
        <v>2.5</v>
      </c>
      <c r="L14" s="68">
        <v>1.5</v>
      </c>
      <c r="M14" s="71" t="s">
        <v>424</v>
      </c>
      <c r="N14" s="71" t="s">
        <v>424</v>
      </c>
      <c r="O14" s="111">
        <f t="shared" si="0"/>
        <v>10</v>
      </c>
      <c r="P14" s="112">
        <f t="shared" si="1"/>
        <v>11</v>
      </c>
      <c r="Q14" s="112">
        <f t="shared" si="2"/>
        <v>19</v>
      </c>
      <c r="R14" s="113">
        <f t="shared" si="3"/>
        <v>-8</v>
      </c>
      <c r="S14" s="114">
        <f t="shared" si="4"/>
        <v>1.1000000000000001</v>
      </c>
      <c r="T14" s="81">
        <f t="shared" si="5"/>
        <v>3</v>
      </c>
      <c r="U14" s="81">
        <f t="shared" si="6"/>
        <v>6</v>
      </c>
      <c r="V14" s="81">
        <f t="shared" si="7"/>
        <v>1</v>
      </c>
      <c r="W14" s="115">
        <f t="shared" si="8"/>
        <v>0.35</v>
      </c>
      <c r="X14" s="31">
        <v>0</v>
      </c>
    </row>
    <row r="15" spans="1:24" ht="15" customHeight="1">
      <c r="A15" s="81" t="s">
        <v>36</v>
      </c>
      <c r="B15" s="225" t="s">
        <v>5</v>
      </c>
      <c r="C15" s="71" t="s">
        <v>424</v>
      </c>
      <c r="D15" s="71" t="s">
        <v>424</v>
      </c>
      <c r="E15" s="68">
        <v>0</v>
      </c>
      <c r="F15" s="258" t="s">
        <v>424</v>
      </c>
      <c r="G15" s="71" t="s">
        <v>424</v>
      </c>
      <c r="H15" s="110">
        <v>3</v>
      </c>
      <c r="I15" s="68">
        <v>0.5</v>
      </c>
      <c r="J15" s="68">
        <v>1.5</v>
      </c>
      <c r="K15" s="223" t="s">
        <v>424</v>
      </c>
      <c r="L15" s="71" t="s">
        <v>424</v>
      </c>
      <c r="M15" s="68">
        <v>0</v>
      </c>
      <c r="N15" s="71">
        <v>0</v>
      </c>
      <c r="O15" s="111">
        <f t="shared" si="0"/>
        <v>6</v>
      </c>
      <c r="P15" s="112">
        <f t="shared" si="1"/>
        <v>5</v>
      </c>
      <c r="Q15" s="112">
        <f t="shared" si="2"/>
        <v>13</v>
      </c>
      <c r="R15" s="113">
        <f t="shared" si="3"/>
        <v>-8</v>
      </c>
      <c r="S15" s="114">
        <f t="shared" si="4"/>
        <v>0.83333333333333337</v>
      </c>
      <c r="T15" s="81">
        <f t="shared" si="5"/>
        <v>1</v>
      </c>
      <c r="U15" s="81">
        <f t="shared" si="6"/>
        <v>4</v>
      </c>
      <c r="V15" s="81">
        <f t="shared" si="7"/>
        <v>1</v>
      </c>
      <c r="W15" s="115">
        <f t="shared" si="8"/>
        <v>0.25</v>
      </c>
      <c r="X15" s="31">
        <v>0</v>
      </c>
    </row>
    <row r="16" spans="1:24" ht="15" customHeight="1">
      <c r="A16" s="81" t="s">
        <v>36</v>
      </c>
      <c r="B16" s="103" t="s">
        <v>9</v>
      </c>
      <c r="C16" s="68">
        <v>1</v>
      </c>
      <c r="D16" s="81">
        <v>0.5</v>
      </c>
      <c r="E16" s="68">
        <v>1</v>
      </c>
      <c r="F16" s="75">
        <v>2</v>
      </c>
      <c r="G16" s="68">
        <v>2.5</v>
      </c>
      <c r="H16" s="110">
        <v>2</v>
      </c>
      <c r="I16" s="68">
        <v>1</v>
      </c>
      <c r="J16" s="68">
        <v>2</v>
      </c>
      <c r="K16" s="110">
        <v>0</v>
      </c>
      <c r="L16" s="68">
        <v>1.5</v>
      </c>
      <c r="M16" s="68">
        <v>0</v>
      </c>
      <c r="N16" s="71">
        <v>0</v>
      </c>
      <c r="O16" s="111">
        <f t="shared" si="0"/>
        <v>12</v>
      </c>
      <c r="P16" s="112">
        <f t="shared" si="1"/>
        <v>13.5</v>
      </c>
      <c r="Q16" s="112">
        <f t="shared" si="2"/>
        <v>22.5</v>
      </c>
      <c r="R16" s="113">
        <f t="shared" si="3"/>
        <v>-9</v>
      </c>
      <c r="S16" s="114">
        <f t="shared" si="4"/>
        <v>1.125</v>
      </c>
      <c r="T16" s="81">
        <f t="shared" si="5"/>
        <v>4</v>
      </c>
      <c r="U16" s="81">
        <f t="shared" si="6"/>
        <v>7</v>
      </c>
      <c r="V16" s="81">
        <f t="shared" si="7"/>
        <v>1</v>
      </c>
      <c r="W16" s="115">
        <f t="shared" si="8"/>
        <v>0.375</v>
      </c>
      <c r="X16" s="31">
        <v>0</v>
      </c>
    </row>
    <row r="17" spans="1:24" ht="15" customHeight="1">
      <c r="A17" s="81" t="s">
        <v>36</v>
      </c>
      <c r="B17" s="225" t="s">
        <v>124</v>
      </c>
      <c r="C17" s="68">
        <v>3</v>
      </c>
      <c r="D17" s="68">
        <v>0</v>
      </c>
      <c r="E17" s="68">
        <v>1</v>
      </c>
      <c r="F17" s="110">
        <v>0</v>
      </c>
      <c r="G17" s="68">
        <v>0</v>
      </c>
      <c r="H17" s="223" t="s">
        <v>424</v>
      </c>
      <c r="I17" s="71" t="s">
        <v>424</v>
      </c>
      <c r="J17" s="71" t="s">
        <v>424</v>
      </c>
      <c r="K17" s="223" t="s">
        <v>424</v>
      </c>
      <c r="L17" s="68">
        <v>0</v>
      </c>
      <c r="M17" s="71">
        <v>0</v>
      </c>
      <c r="N17" s="71">
        <v>1</v>
      </c>
      <c r="O17" s="111">
        <f t="shared" si="0"/>
        <v>8</v>
      </c>
      <c r="P17" s="112">
        <f t="shared" si="1"/>
        <v>5</v>
      </c>
      <c r="Q17" s="112">
        <f t="shared" si="2"/>
        <v>19</v>
      </c>
      <c r="R17" s="113">
        <f t="shared" si="3"/>
        <v>-14</v>
      </c>
      <c r="S17" s="114">
        <f t="shared" si="4"/>
        <v>0.625</v>
      </c>
      <c r="T17" s="81">
        <f t="shared" si="5"/>
        <v>1</v>
      </c>
      <c r="U17" s="81">
        <f t="shared" si="6"/>
        <v>7</v>
      </c>
      <c r="V17" s="81">
        <f t="shared" si="7"/>
        <v>0</v>
      </c>
      <c r="W17" s="115">
        <f t="shared" si="8"/>
        <v>0.125</v>
      </c>
      <c r="X17" s="31">
        <v>0</v>
      </c>
    </row>
    <row r="18" spans="1:24" ht="15" customHeight="1" thickBot="1">
      <c r="A18" s="91" t="s">
        <v>36</v>
      </c>
      <c r="B18" s="87" t="s">
        <v>185</v>
      </c>
      <c r="C18" s="119"/>
      <c r="D18" s="119">
        <v>0</v>
      </c>
      <c r="E18" s="119">
        <v>1.5</v>
      </c>
      <c r="F18" s="118">
        <v>0</v>
      </c>
      <c r="G18" s="119">
        <v>0.5</v>
      </c>
      <c r="H18" s="118">
        <v>1</v>
      </c>
      <c r="I18" s="119">
        <v>0</v>
      </c>
      <c r="J18" s="259" t="s">
        <v>424</v>
      </c>
      <c r="K18" s="118">
        <v>0</v>
      </c>
      <c r="L18" s="119">
        <v>0.5</v>
      </c>
      <c r="M18" s="259" t="s">
        <v>424</v>
      </c>
      <c r="N18" s="259" t="s">
        <v>424</v>
      </c>
      <c r="O18" s="120">
        <f t="shared" si="0"/>
        <v>8</v>
      </c>
      <c r="P18" s="121">
        <f t="shared" si="1"/>
        <v>3.5</v>
      </c>
      <c r="Q18" s="121">
        <f t="shared" si="2"/>
        <v>20.5</v>
      </c>
      <c r="R18" s="122">
        <f t="shared" si="3"/>
        <v>-17</v>
      </c>
      <c r="S18" s="123">
        <f t="shared" si="4"/>
        <v>0.4375</v>
      </c>
      <c r="T18" s="91">
        <f t="shared" si="5"/>
        <v>0</v>
      </c>
      <c r="U18" s="91">
        <f t="shared" si="6"/>
        <v>7</v>
      </c>
      <c r="V18" s="91">
        <f t="shared" si="7"/>
        <v>1</v>
      </c>
      <c r="W18" s="124">
        <f t="shared" si="8"/>
        <v>6.25E-2</v>
      </c>
      <c r="X18" s="31">
        <v>0</v>
      </c>
    </row>
    <row r="19" spans="1:24" ht="15" customHeight="1" thickBot="1">
      <c r="B19" s="183" t="s">
        <v>0</v>
      </c>
      <c r="C19" s="206">
        <f t="shared" ref="C19:D19" si="9">SUM(C3:C18)</f>
        <v>14</v>
      </c>
      <c r="D19" s="206">
        <f t="shared" si="9"/>
        <v>13</v>
      </c>
      <c r="E19" s="206">
        <f t="shared" ref="E19" si="10">SUM(E3:E18)</f>
        <v>12.5</v>
      </c>
      <c r="F19" s="206">
        <f t="shared" ref="F19:G19" si="11">SUM(F3:F18)</f>
        <v>11.5</v>
      </c>
      <c r="G19" s="211">
        <f t="shared" si="11"/>
        <v>18.5</v>
      </c>
      <c r="H19" s="206">
        <f t="shared" ref="H19:J19" si="12">SUM(H3:H18)</f>
        <v>14.5</v>
      </c>
      <c r="I19" s="206">
        <f t="shared" si="12"/>
        <v>9.5</v>
      </c>
      <c r="J19" s="211">
        <f t="shared" si="12"/>
        <v>16</v>
      </c>
      <c r="K19" s="211">
        <f t="shared" ref="K19:L19" si="13">SUM(K3:K18)</f>
        <v>18</v>
      </c>
      <c r="L19" s="206">
        <f t="shared" si="13"/>
        <v>13.5</v>
      </c>
      <c r="M19" s="206">
        <f t="shared" ref="M19:N19" si="14">SUM(M3:M18)</f>
        <v>12.5</v>
      </c>
      <c r="N19" s="206">
        <f t="shared" si="14"/>
        <v>11.5</v>
      </c>
      <c r="O19" s="42">
        <f>SUM(O3:O18)</f>
        <v>120</v>
      </c>
      <c r="P19" s="43">
        <f>SUM(P3:P18)</f>
        <v>165</v>
      </c>
      <c r="Q19" s="44">
        <f>SUM(Q3:Q18)</f>
        <v>195</v>
      </c>
      <c r="R19" s="43">
        <f>SUM(R3:R18)</f>
        <v>-30</v>
      </c>
      <c r="S19" s="30">
        <f t="shared" ref="S19" si="15">P19/O19</f>
        <v>1.375</v>
      </c>
      <c r="T19" s="45">
        <f>SUM(T3:T18)</f>
        <v>48</v>
      </c>
      <c r="U19" s="45">
        <f>SUM(U3:U18)</f>
        <v>59</v>
      </c>
      <c r="V19" s="45">
        <f>SUM(V3:V18)</f>
        <v>13</v>
      </c>
      <c r="W19" s="4">
        <f t="shared" ref="W19" si="16">((T19)+0.5*(V19))/SUM(T19:V19)</f>
        <v>0.45416666666666666</v>
      </c>
    </row>
    <row r="20" spans="1:24" ht="15" customHeight="1" thickBot="1">
      <c r="B20" s="2" t="s">
        <v>128</v>
      </c>
      <c r="C20" s="213" t="s">
        <v>340</v>
      </c>
      <c r="D20" s="214">
        <f t="shared" ref="D20" si="17">30-D19</f>
        <v>17</v>
      </c>
      <c r="E20" s="214">
        <f t="shared" ref="E20:G20" si="18">30-E19</f>
        <v>17.5</v>
      </c>
      <c r="F20" s="214">
        <f t="shared" si="18"/>
        <v>18.5</v>
      </c>
      <c r="G20" s="209">
        <f t="shared" si="18"/>
        <v>11.5</v>
      </c>
      <c r="H20" s="214">
        <f t="shared" ref="H20:J20" si="19">30-H19</f>
        <v>15.5</v>
      </c>
      <c r="I20" s="214">
        <f t="shared" si="19"/>
        <v>20.5</v>
      </c>
      <c r="J20" s="209">
        <f t="shared" si="19"/>
        <v>14</v>
      </c>
      <c r="K20" s="209">
        <f t="shared" ref="K20:L20" si="20">30-K19</f>
        <v>12</v>
      </c>
      <c r="L20" s="214">
        <f t="shared" si="20"/>
        <v>16.5</v>
      </c>
      <c r="M20" s="214">
        <f t="shared" ref="M20:N20" si="21">30-M19</f>
        <v>17.5</v>
      </c>
      <c r="N20" s="214">
        <f t="shared" si="21"/>
        <v>18.5</v>
      </c>
    </row>
    <row r="21" spans="1:24" ht="15" customHeight="1" thickBot="1">
      <c r="B21" s="2" t="s">
        <v>1</v>
      </c>
      <c r="C21" s="193" t="s">
        <v>322</v>
      </c>
      <c r="D21" s="193" t="s">
        <v>335</v>
      </c>
      <c r="E21" s="193" t="s">
        <v>346</v>
      </c>
      <c r="F21" s="193" t="s">
        <v>359</v>
      </c>
      <c r="G21" s="193" t="s">
        <v>364</v>
      </c>
      <c r="H21" s="193" t="s">
        <v>367</v>
      </c>
      <c r="I21" s="193" t="s">
        <v>373</v>
      </c>
      <c r="J21" s="193" t="s">
        <v>386</v>
      </c>
      <c r="K21" s="193" t="s">
        <v>397</v>
      </c>
      <c r="L21" s="193" t="s">
        <v>408</v>
      </c>
      <c r="M21" s="193" t="s">
        <v>411</v>
      </c>
      <c r="N21" s="193" t="s">
        <v>428</v>
      </c>
    </row>
    <row r="22" spans="1:24">
      <c r="A22">
        <v>15</v>
      </c>
      <c r="C22">
        <f t="shared" ref="C22:I22" si="22">COUNT(C3:C18)</f>
        <v>10</v>
      </c>
      <c r="D22">
        <f t="shared" si="22"/>
        <v>10</v>
      </c>
      <c r="E22">
        <f t="shared" si="22"/>
        <v>10</v>
      </c>
      <c r="F22">
        <f t="shared" si="22"/>
        <v>10</v>
      </c>
      <c r="G22">
        <f t="shared" si="22"/>
        <v>10</v>
      </c>
      <c r="H22">
        <f t="shared" si="22"/>
        <v>10</v>
      </c>
      <c r="I22">
        <f t="shared" si="22"/>
        <v>10</v>
      </c>
      <c r="J22">
        <f t="shared" ref="J22:N22" si="23">COUNT(J3:J18)</f>
        <v>10</v>
      </c>
      <c r="K22">
        <f t="shared" si="23"/>
        <v>10</v>
      </c>
      <c r="L22">
        <f t="shared" si="23"/>
        <v>10</v>
      </c>
      <c r="M22">
        <f t="shared" si="23"/>
        <v>10</v>
      </c>
      <c r="N22">
        <f t="shared" si="23"/>
        <v>10</v>
      </c>
    </row>
  </sheetData>
  <sortState ref="A3:X18">
    <sortCondition descending="1" ref="R3:R18"/>
    <sortCondition descending="1" ref="W3:W18"/>
    <sortCondition descending="1" ref="S3:S18"/>
  </sortState>
  <mergeCells count="12">
    <mergeCell ref="A1:A2"/>
    <mergeCell ref="B1:B2"/>
    <mergeCell ref="O1:O2"/>
    <mergeCell ref="P1:P2"/>
    <mergeCell ref="Q1:Q2"/>
    <mergeCell ref="C1:N1"/>
    <mergeCell ref="W1:W2"/>
    <mergeCell ref="R1:R2"/>
    <mergeCell ref="S1:S2"/>
    <mergeCell ref="T1:T2"/>
    <mergeCell ref="U1:U2"/>
    <mergeCell ref="V1:V2"/>
  </mergeCells>
  <phoneticPr fontId="0" type="noConversion"/>
  <pageMargins left="0.2" right="0.2" top="0.25" bottom="0.25" header="0" footer="0"/>
  <pageSetup scale="78" orientation="landscape" r:id="rId1"/>
  <ignoredErrors>
    <ignoredError sqref="S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140" zoomScaleNormal="140" workbookViewId="0">
      <pane xSplit="2" topLeftCell="C1" activePane="topRight" state="frozen"/>
      <selection activeCell="A2" sqref="A2"/>
      <selection pane="topRight" activeCell="R3" sqref="R3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18" width="7.140625" customWidth="1"/>
    <col min="19" max="23" width="6.7109375" customWidth="1"/>
    <col min="24" max="24" width="4.7109375" customWidth="1"/>
  </cols>
  <sheetData>
    <row r="1" spans="1:24" ht="15" customHeight="1" thickBot="1">
      <c r="A1" s="313">
        <v>2020</v>
      </c>
      <c r="B1" s="425" t="s">
        <v>13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421" t="s">
        <v>23</v>
      </c>
      <c r="P1" s="419" t="s">
        <v>24</v>
      </c>
      <c r="Q1" s="419" t="s">
        <v>25</v>
      </c>
      <c r="R1" s="419" t="s">
        <v>26</v>
      </c>
      <c r="S1" s="423" t="s">
        <v>30</v>
      </c>
      <c r="T1" s="423" t="s">
        <v>27</v>
      </c>
      <c r="U1" s="423" t="s">
        <v>28</v>
      </c>
      <c r="V1" s="423" t="s">
        <v>29</v>
      </c>
      <c r="W1" s="417" t="s">
        <v>31</v>
      </c>
    </row>
    <row r="2" spans="1:24" ht="15" customHeight="1" thickBot="1">
      <c r="A2" s="314"/>
      <c r="B2" s="426"/>
      <c r="C2" s="168" t="s">
        <v>18</v>
      </c>
      <c r="D2" s="194" t="s">
        <v>326</v>
      </c>
      <c r="E2" s="168" t="s">
        <v>2</v>
      </c>
      <c r="F2" s="168" t="s">
        <v>253</v>
      </c>
      <c r="G2" s="169" t="s">
        <v>318</v>
      </c>
      <c r="H2" s="169" t="s">
        <v>321</v>
      </c>
      <c r="I2" s="168" t="s">
        <v>36</v>
      </c>
      <c r="J2" s="169" t="s">
        <v>328</v>
      </c>
      <c r="K2" s="168" t="s">
        <v>21</v>
      </c>
      <c r="L2" s="169" t="s">
        <v>337</v>
      </c>
      <c r="M2" s="168" t="s">
        <v>256</v>
      </c>
      <c r="N2" s="169" t="s">
        <v>332</v>
      </c>
      <c r="O2" s="422"/>
      <c r="P2" s="420"/>
      <c r="Q2" s="420"/>
      <c r="R2" s="420"/>
      <c r="S2" s="424"/>
      <c r="T2" s="424"/>
      <c r="U2" s="424"/>
      <c r="V2" s="424"/>
      <c r="W2" s="418"/>
    </row>
    <row r="3" spans="1:24" ht="15" customHeight="1">
      <c r="A3" s="278" t="s">
        <v>3</v>
      </c>
      <c r="B3" s="67" t="s">
        <v>35</v>
      </c>
      <c r="C3" s="133" t="s">
        <v>424</v>
      </c>
      <c r="D3" s="68">
        <v>1</v>
      </c>
      <c r="E3" s="71" t="s">
        <v>424</v>
      </c>
      <c r="F3" s="69">
        <v>2.5</v>
      </c>
      <c r="G3" s="69">
        <v>2.5</v>
      </c>
      <c r="H3" s="72" t="s">
        <v>424</v>
      </c>
      <c r="I3" s="72" t="s">
        <v>424</v>
      </c>
      <c r="J3" s="133" t="s">
        <v>424</v>
      </c>
      <c r="K3" s="133" t="s">
        <v>424</v>
      </c>
      <c r="L3" s="69">
        <v>3</v>
      </c>
      <c r="M3" s="73">
        <v>2</v>
      </c>
      <c r="N3" s="72">
        <v>1.5</v>
      </c>
      <c r="O3" s="55">
        <f t="shared" ref="O3:O21" si="0">COUNT(C3:N3)</f>
        <v>6</v>
      </c>
      <c r="P3" s="56">
        <f t="shared" ref="P3:P21" si="1">SUM(C3:N3)</f>
        <v>12.5</v>
      </c>
      <c r="Q3" s="57">
        <f t="shared" ref="Q3:Q21" si="2">(O3)*3-(P3)</f>
        <v>5.5</v>
      </c>
      <c r="R3" s="282">
        <f t="shared" ref="R3:R21" si="3">P3-Q3</f>
        <v>7</v>
      </c>
      <c r="S3" s="59">
        <f t="shared" ref="S3:S21" si="4">P3/O3</f>
        <v>2.0833333333333335</v>
      </c>
      <c r="T3" s="60">
        <f t="shared" ref="T3:T21" si="5">COUNTIFS(C3:N3,"&gt;1.5")</f>
        <v>4</v>
      </c>
      <c r="U3" s="60">
        <f t="shared" ref="U3:U21" si="6">COUNTIFS(C3:N3,"&lt;1.5")</f>
        <v>1</v>
      </c>
      <c r="V3" s="60">
        <f t="shared" ref="V3:V21" si="7">COUNTIFS(C3:N3,"=1.5")</f>
        <v>1</v>
      </c>
      <c r="W3" s="61">
        <f t="shared" ref="W3:W21" si="8">((T3)+0.5*(V3))/SUM(T3:V3)</f>
        <v>0.75</v>
      </c>
      <c r="X3" s="31">
        <v>0</v>
      </c>
    </row>
    <row r="4" spans="1:24" ht="15" customHeight="1">
      <c r="A4" s="77" t="s">
        <v>3</v>
      </c>
      <c r="B4" s="67" t="s">
        <v>194</v>
      </c>
      <c r="C4" s="248" t="s">
        <v>424</v>
      </c>
      <c r="D4" s="71" t="s">
        <v>424</v>
      </c>
      <c r="E4" s="71" t="s">
        <v>424</v>
      </c>
      <c r="F4" s="68">
        <v>2</v>
      </c>
      <c r="G4" s="68">
        <v>1</v>
      </c>
      <c r="H4" s="71" t="s">
        <v>424</v>
      </c>
      <c r="I4" s="68">
        <v>2.5</v>
      </c>
      <c r="J4" s="74">
        <v>3</v>
      </c>
      <c r="K4" s="248" t="s">
        <v>424</v>
      </c>
      <c r="L4" s="71">
        <v>0</v>
      </c>
      <c r="M4" s="75">
        <v>2.5</v>
      </c>
      <c r="N4" s="71" t="s">
        <v>424</v>
      </c>
      <c r="O4" s="48">
        <f t="shared" si="0"/>
        <v>6</v>
      </c>
      <c r="P4" s="49">
        <f t="shared" si="1"/>
        <v>11</v>
      </c>
      <c r="Q4" s="50">
        <f t="shared" si="2"/>
        <v>7</v>
      </c>
      <c r="R4" s="51">
        <f t="shared" si="3"/>
        <v>4</v>
      </c>
      <c r="S4" s="52">
        <f t="shared" si="4"/>
        <v>1.8333333333333333</v>
      </c>
      <c r="T4" s="53">
        <f t="shared" si="5"/>
        <v>4</v>
      </c>
      <c r="U4" s="53">
        <f t="shared" si="6"/>
        <v>2</v>
      </c>
      <c r="V4" s="53">
        <f t="shared" si="7"/>
        <v>0</v>
      </c>
      <c r="W4" s="54">
        <f t="shared" si="8"/>
        <v>0.66666666666666663</v>
      </c>
      <c r="X4" s="31">
        <v>0</v>
      </c>
    </row>
    <row r="5" spans="1:24" ht="15" customHeight="1">
      <c r="A5" s="77" t="s">
        <v>3</v>
      </c>
      <c r="B5" s="67" t="s">
        <v>120</v>
      </c>
      <c r="C5" s="69">
        <v>1.5</v>
      </c>
      <c r="D5" s="72" t="s">
        <v>424</v>
      </c>
      <c r="E5" s="74">
        <v>3</v>
      </c>
      <c r="F5" s="72" t="s">
        <v>424</v>
      </c>
      <c r="G5" s="72" t="s">
        <v>424</v>
      </c>
      <c r="H5" s="69">
        <v>0</v>
      </c>
      <c r="I5" s="72" t="s">
        <v>424</v>
      </c>
      <c r="J5" s="69">
        <v>1.5</v>
      </c>
      <c r="K5" s="72" t="s">
        <v>424</v>
      </c>
      <c r="L5" s="69">
        <v>3</v>
      </c>
      <c r="M5" s="70">
        <v>1.5</v>
      </c>
      <c r="N5" s="71" t="s">
        <v>424</v>
      </c>
      <c r="O5" s="55">
        <f t="shared" si="0"/>
        <v>6</v>
      </c>
      <c r="P5" s="56">
        <f t="shared" si="1"/>
        <v>10.5</v>
      </c>
      <c r="Q5" s="62">
        <f t="shared" si="2"/>
        <v>7.5</v>
      </c>
      <c r="R5" s="63">
        <f t="shared" si="3"/>
        <v>3</v>
      </c>
      <c r="S5" s="64">
        <f t="shared" si="4"/>
        <v>1.75</v>
      </c>
      <c r="T5" s="60">
        <f t="shared" si="5"/>
        <v>2</v>
      </c>
      <c r="U5" s="60">
        <f t="shared" si="6"/>
        <v>1</v>
      </c>
      <c r="V5" s="60">
        <f t="shared" si="7"/>
        <v>3</v>
      </c>
      <c r="W5" s="65">
        <f t="shared" si="8"/>
        <v>0.58333333333333337</v>
      </c>
      <c r="X5" s="31">
        <v>0</v>
      </c>
    </row>
    <row r="6" spans="1:24" ht="15" customHeight="1">
      <c r="A6" s="77" t="s">
        <v>3</v>
      </c>
      <c r="B6" s="67" t="s">
        <v>196</v>
      </c>
      <c r="C6" s="68"/>
      <c r="D6" s="74"/>
      <c r="E6" s="69"/>
      <c r="F6" s="69"/>
      <c r="G6" s="68">
        <v>1</v>
      </c>
      <c r="H6" s="69">
        <v>1.5</v>
      </c>
      <c r="I6" s="69"/>
      <c r="J6" s="69"/>
      <c r="K6" s="69">
        <v>0.5</v>
      </c>
      <c r="L6" s="69">
        <v>1.5</v>
      </c>
      <c r="M6" s="73">
        <v>3</v>
      </c>
      <c r="N6" s="133">
        <v>3</v>
      </c>
      <c r="O6" s="55">
        <f t="shared" si="0"/>
        <v>6</v>
      </c>
      <c r="P6" s="56">
        <f t="shared" si="1"/>
        <v>10.5</v>
      </c>
      <c r="Q6" s="57">
        <f t="shared" si="2"/>
        <v>7.5</v>
      </c>
      <c r="R6" s="58">
        <f t="shared" si="3"/>
        <v>3</v>
      </c>
      <c r="S6" s="59">
        <f t="shared" si="4"/>
        <v>1.75</v>
      </c>
      <c r="T6" s="60">
        <f t="shared" si="5"/>
        <v>2</v>
      </c>
      <c r="U6" s="60">
        <f t="shared" si="6"/>
        <v>2</v>
      </c>
      <c r="V6" s="60">
        <f t="shared" si="7"/>
        <v>2</v>
      </c>
      <c r="W6" s="61">
        <f t="shared" si="8"/>
        <v>0.5</v>
      </c>
      <c r="X6" s="31">
        <v>0</v>
      </c>
    </row>
    <row r="7" spans="1:24" ht="15" customHeight="1">
      <c r="A7" s="77" t="s">
        <v>3</v>
      </c>
      <c r="B7" s="67" t="s">
        <v>195</v>
      </c>
      <c r="C7" s="133" t="s">
        <v>424</v>
      </c>
      <c r="D7" s="133" t="s">
        <v>424</v>
      </c>
      <c r="E7" s="248" t="s">
        <v>424</v>
      </c>
      <c r="F7" s="248" t="s">
        <v>424</v>
      </c>
      <c r="G7" s="69">
        <v>2.5</v>
      </c>
      <c r="H7" s="68">
        <v>0</v>
      </c>
      <c r="I7" s="71" t="s">
        <v>424</v>
      </c>
      <c r="J7" s="72" t="s">
        <v>424</v>
      </c>
      <c r="K7" s="72" t="s">
        <v>424</v>
      </c>
      <c r="L7" s="72">
        <v>3</v>
      </c>
      <c r="M7" s="260" t="s">
        <v>424</v>
      </c>
      <c r="N7" s="68">
        <v>1.5</v>
      </c>
      <c r="O7" s="55">
        <f t="shared" si="0"/>
        <v>4</v>
      </c>
      <c r="P7" s="56">
        <f t="shared" si="1"/>
        <v>7</v>
      </c>
      <c r="Q7" s="57">
        <f t="shared" si="2"/>
        <v>5</v>
      </c>
      <c r="R7" s="58">
        <f t="shared" si="3"/>
        <v>2</v>
      </c>
      <c r="S7" s="59">
        <f t="shared" si="4"/>
        <v>1.75</v>
      </c>
      <c r="T7" s="60">
        <f t="shared" si="5"/>
        <v>2</v>
      </c>
      <c r="U7" s="60">
        <f t="shared" si="6"/>
        <v>1</v>
      </c>
      <c r="V7" s="60">
        <f t="shared" si="7"/>
        <v>1</v>
      </c>
      <c r="W7" s="61">
        <f t="shared" si="8"/>
        <v>0.625</v>
      </c>
      <c r="X7" s="31">
        <v>0</v>
      </c>
    </row>
    <row r="8" spans="1:24" ht="15" customHeight="1">
      <c r="A8" s="77" t="s">
        <v>3</v>
      </c>
      <c r="B8" s="67" t="s">
        <v>127</v>
      </c>
      <c r="C8" s="70">
        <v>0</v>
      </c>
      <c r="D8" s="71" t="s">
        <v>424</v>
      </c>
      <c r="E8" s="68">
        <v>1.5</v>
      </c>
      <c r="F8" s="69">
        <v>0</v>
      </c>
      <c r="G8" s="72" t="s">
        <v>424</v>
      </c>
      <c r="H8" s="72" t="s">
        <v>424</v>
      </c>
      <c r="I8" s="68">
        <v>3</v>
      </c>
      <c r="J8" s="69">
        <v>3</v>
      </c>
      <c r="K8" s="72" t="s">
        <v>424</v>
      </c>
      <c r="L8" s="72" t="s">
        <v>424</v>
      </c>
      <c r="M8" s="72" t="s">
        <v>424</v>
      </c>
      <c r="N8" s="71">
        <v>2</v>
      </c>
      <c r="O8" s="55">
        <f t="shared" si="0"/>
        <v>6</v>
      </c>
      <c r="P8" s="56">
        <f t="shared" si="1"/>
        <v>9.5</v>
      </c>
      <c r="Q8" s="57">
        <f t="shared" si="2"/>
        <v>8.5</v>
      </c>
      <c r="R8" s="58">
        <f t="shared" si="3"/>
        <v>1</v>
      </c>
      <c r="S8" s="59">
        <f t="shared" si="4"/>
        <v>1.5833333333333333</v>
      </c>
      <c r="T8" s="60">
        <f t="shared" si="5"/>
        <v>3</v>
      </c>
      <c r="U8" s="60">
        <f t="shared" si="6"/>
        <v>2</v>
      </c>
      <c r="V8" s="60">
        <f t="shared" si="7"/>
        <v>1</v>
      </c>
      <c r="W8" s="61">
        <f t="shared" si="8"/>
        <v>0.58333333333333337</v>
      </c>
      <c r="X8" s="31">
        <v>0</v>
      </c>
    </row>
    <row r="9" spans="1:24" ht="15" customHeight="1">
      <c r="A9" s="77" t="s">
        <v>3</v>
      </c>
      <c r="B9" s="67" t="s">
        <v>32</v>
      </c>
      <c r="C9" s="68">
        <v>0</v>
      </c>
      <c r="D9" s="68">
        <v>1</v>
      </c>
      <c r="E9" s="69">
        <v>0.5</v>
      </c>
      <c r="F9" s="69">
        <v>3</v>
      </c>
      <c r="G9" s="69">
        <v>3</v>
      </c>
      <c r="H9" s="69">
        <v>2.5</v>
      </c>
      <c r="I9" s="72" t="s">
        <v>424</v>
      </c>
      <c r="J9" s="68">
        <v>2.5</v>
      </c>
      <c r="K9" s="72" t="s">
        <v>424</v>
      </c>
      <c r="L9" s="69">
        <v>0</v>
      </c>
      <c r="M9" s="72" t="s">
        <v>424</v>
      </c>
      <c r="N9" s="70">
        <v>1.5</v>
      </c>
      <c r="O9" s="48">
        <f t="shared" si="0"/>
        <v>9</v>
      </c>
      <c r="P9" s="49">
        <f t="shared" si="1"/>
        <v>14</v>
      </c>
      <c r="Q9" s="50">
        <f t="shared" si="2"/>
        <v>13</v>
      </c>
      <c r="R9" s="51">
        <f t="shared" si="3"/>
        <v>1</v>
      </c>
      <c r="S9" s="52">
        <f t="shared" si="4"/>
        <v>1.5555555555555556</v>
      </c>
      <c r="T9" s="53">
        <f t="shared" si="5"/>
        <v>4</v>
      </c>
      <c r="U9" s="53">
        <f t="shared" si="6"/>
        <v>4</v>
      </c>
      <c r="V9" s="53">
        <f t="shared" si="7"/>
        <v>1</v>
      </c>
      <c r="W9" s="54">
        <f t="shared" si="8"/>
        <v>0.5</v>
      </c>
      <c r="X9" s="31">
        <v>0</v>
      </c>
    </row>
    <row r="10" spans="1:24" ht="15" customHeight="1">
      <c r="A10" s="77" t="s">
        <v>3</v>
      </c>
      <c r="B10" s="67" t="s">
        <v>229</v>
      </c>
      <c r="C10" s="68">
        <v>0</v>
      </c>
      <c r="D10" s="72" t="s">
        <v>424</v>
      </c>
      <c r="E10" s="69">
        <v>1</v>
      </c>
      <c r="F10" s="248" t="s">
        <v>424</v>
      </c>
      <c r="G10" s="72" t="s">
        <v>424</v>
      </c>
      <c r="H10" s="69">
        <v>3</v>
      </c>
      <c r="I10" s="72" t="s">
        <v>424</v>
      </c>
      <c r="J10" s="72" t="s">
        <v>424</v>
      </c>
      <c r="K10" s="133" t="s">
        <v>424</v>
      </c>
      <c r="L10" s="72" t="s">
        <v>424</v>
      </c>
      <c r="M10" s="73">
        <v>3</v>
      </c>
      <c r="N10" s="71">
        <v>0.5</v>
      </c>
      <c r="O10" s="55">
        <f t="shared" si="0"/>
        <v>5</v>
      </c>
      <c r="P10" s="56">
        <f t="shared" si="1"/>
        <v>7.5</v>
      </c>
      <c r="Q10" s="57">
        <f t="shared" si="2"/>
        <v>7.5</v>
      </c>
      <c r="R10" s="58">
        <f t="shared" si="3"/>
        <v>0</v>
      </c>
      <c r="S10" s="59">
        <f t="shared" si="4"/>
        <v>1.5</v>
      </c>
      <c r="T10" s="60">
        <f t="shared" si="5"/>
        <v>2</v>
      </c>
      <c r="U10" s="60">
        <f t="shared" si="6"/>
        <v>3</v>
      </c>
      <c r="V10" s="60">
        <f t="shared" si="7"/>
        <v>0</v>
      </c>
      <c r="W10" s="61">
        <f t="shared" si="8"/>
        <v>0.4</v>
      </c>
      <c r="X10" s="31">
        <v>0</v>
      </c>
    </row>
    <row r="11" spans="1:24" ht="15" customHeight="1">
      <c r="A11" s="77" t="s">
        <v>3</v>
      </c>
      <c r="B11" s="67" t="s">
        <v>192</v>
      </c>
      <c r="C11" s="68">
        <v>3</v>
      </c>
      <c r="D11" s="69">
        <v>0</v>
      </c>
      <c r="E11" s="71" t="s">
        <v>424</v>
      </c>
      <c r="F11" s="69">
        <v>2</v>
      </c>
      <c r="G11" s="72" t="s">
        <v>424</v>
      </c>
      <c r="H11" s="72" t="s">
        <v>424</v>
      </c>
      <c r="I11" s="69">
        <v>3</v>
      </c>
      <c r="J11" s="69">
        <v>1</v>
      </c>
      <c r="K11" s="69">
        <v>0.5</v>
      </c>
      <c r="L11" s="72" t="s">
        <v>424</v>
      </c>
      <c r="M11" s="72">
        <v>0</v>
      </c>
      <c r="N11" s="71" t="s">
        <v>424</v>
      </c>
      <c r="O11" s="55">
        <f t="shared" si="0"/>
        <v>7</v>
      </c>
      <c r="P11" s="56">
        <f t="shared" si="1"/>
        <v>9.5</v>
      </c>
      <c r="Q11" s="57">
        <f t="shared" si="2"/>
        <v>11.5</v>
      </c>
      <c r="R11" s="58">
        <f t="shared" si="3"/>
        <v>-2</v>
      </c>
      <c r="S11" s="59">
        <f t="shared" si="4"/>
        <v>1.3571428571428572</v>
      </c>
      <c r="T11" s="60">
        <f t="shared" si="5"/>
        <v>3</v>
      </c>
      <c r="U11" s="60">
        <f t="shared" si="6"/>
        <v>4</v>
      </c>
      <c r="V11" s="60">
        <f t="shared" si="7"/>
        <v>0</v>
      </c>
      <c r="W11" s="61">
        <f t="shared" si="8"/>
        <v>0.42857142857142855</v>
      </c>
      <c r="X11" s="31">
        <v>0</v>
      </c>
    </row>
    <row r="12" spans="1:24" ht="15" customHeight="1">
      <c r="A12" s="77" t="s">
        <v>3</v>
      </c>
      <c r="B12" s="67" t="s">
        <v>265</v>
      </c>
      <c r="C12" s="69">
        <v>3</v>
      </c>
      <c r="D12" s="69">
        <v>1.5</v>
      </c>
      <c r="E12" s="68">
        <v>1.5</v>
      </c>
      <c r="F12" s="69">
        <v>1.5</v>
      </c>
      <c r="G12" s="69">
        <v>0.5</v>
      </c>
      <c r="H12" s="69">
        <v>3</v>
      </c>
      <c r="I12" s="69">
        <v>0</v>
      </c>
      <c r="J12" s="69">
        <v>2</v>
      </c>
      <c r="K12" s="69">
        <v>0</v>
      </c>
      <c r="L12" s="71" t="s">
        <v>424</v>
      </c>
      <c r="M12" s="69">
        <v>0.5</v>
      </c>
      <c r="N12" s="71" t="s">
        <v>424</v>
      </c>
      <c r="O12" s="55">
        <f t="shared" si="0"/>
        <v>10</v>
      </c>
      <c r="P12" s="56">
        <f t="shared" si="1"/>
        <v>13.5</v>
      </c>
      <c r="Q12" s="57">
        <f t="shared" si="2"/>
        <v>16.5</v>
      </c>
      <c r="R12" s="58">
        <f t="shared" si="3"/>
        <v>-3</v>
      </c>
      <c r="S12" s="59">
        <f t="shared" si="4"/>
        <v>1.35</v>
      </c>
      <c r="T12" s="60">
        <f t="shared" si="5"/>
        <v>3</v>
      </c>
      <c r="U12" s="60">
        <f t="shared" si="6"/>
        <v>4</v>
      </c>
      <c r="V12" s="60">
        <f t="shared" si="7"/>
        <v>3</v>
      </c>
      <c r="W12" s="61">
        <f t="shared" si="8"/>
        <v>0.45</v>
      </c>
      <c r="X12" s="31">
        <v>0</v>
      </c>
    </row>
    <row r="13" spans="1:24" ht="15" customHeight="1">
      <c r="A13" s="77" t="s">
        <v>3</v>
      </c>
      <c r="B13" s="182" t="s">
        <v>316</v>
      </c>
      <c r="C13" s="70">
        <v>0.5</v>
      </c>
      <c r="D13" s="69">
        <v>0.5</v>
      </c>
      <c r="E13" s="68">
        <v>3</v>
      </c>
      <c r="F13" s="69"/>
      <c r="G13" s="72" t="s">
        <v>424</v>
      </c>
      <c r="H13" s="69">
        <v>0</v>
      </c>
      <c r="I13" s="72" t="s">
        <v>424</v>
      </c>
      <c r="J13" s="71" t="s">
        <v>424</v>
      </c>
      <c r="K13" s="68">
        <v>0</v>
      </c>
      <c r="L13" s="71" t="s">
        <v>424</v>
      </c>
      <c r="M13" s="73">
        <v>1</v>
      </c>
      <c r="N13" s="71">
        <v>3</v>
      </c>
      <c r="O13" s="55">
        <f t="shared" si="0"/>
        <v>7</v>
      </c>
      <c r="P13" s="56">
        <f t="shared" si="1"/>
        <v>8</v>
      </c>
      <c r="Q13" s="57">
        <f t="shared" si="2"/>
        <v>13</v>
      </c>
      <c r="R13" s="58">
        <f t="shared" si="3"/>
        <v>-5</v>
      </c>
      <c r="S13" s="59">
        <f t="shared" si="4"/>
        <v>1.1428571428571428</v>
      </c>
      <c r="T13" s="60">
        <f t="shared" si="5"/>
        <v>2</v>
      </c>
      <c r="U13" s="60">
        <f t="shared" si="6"/>
        <v>5</v>
      </c>
      <c r="V13" s="60">
        <f t="shared" si="7"/>
        <v>0</v>
      </c>
      <c r="W13" s="61">
        <f t="shared" si="8"/>
        <v>0.2857142857142857</v>
      </c>
      <c r="X13" s="31" t="s">
        <v>209</v>
      </c>
    </row>
    <row r="14" spans="1:24" ht="15" customHeight="1">
      <c r="A14" s="77" t="s">
        <v>3</v>
      </c>
      <c r="B14" s="76" t="s">
        <v>34</v>
      </c>
      <c r="C14" s="70">
        <v>1</v>
      </c>
      <c r="D14" s="74">
        <v>0</v>
      </c>
      <c r="E14" s="71" t="s">
        <v>424</v>
      </c>
      <c r="F14" s="72" t="s">
        <v>424</v>
      </c>
      <c r="G14" s="72" t="s">
        <v>424</v>
      </c>
      <c r="H14" s="69">
        <v>0.5</v>
      </c>
      <c r="I14" s="69">
        <v>1</v>
      </c>
      <c r="J14" s="71" t="s">
        <v>424</v>
      </c>
      <c r="K14" s="69">
        <v>2.5</v>
      </c>
      <c r="L14" s="72" t="s">
        <v>424</v>
      </c>
      <c r="M14" s="73">
        <v>0.5</v>
      </c>
      <c r="N14" s="71" t="s">
        <v>424</v>
      </c>
      <c r="O14" s="55">
        <f t="shared" si="0"/>
        <v>6</v>
      </c>
      <c r="P14" s="56">
        <f t="shared" si="1"/>
        <v>5.5</v>
      </c>
      <c r="Q14" s="57">
        <f t="shared" si="2"/>
        <v>12.5</v>
      </c>
      <c r="R14" s="58">
        <f t="shared" si="3"/>
        <v>-7</v>
      </c>
      <c r="S14" s="59">
        <f t="shared" si="4"/>
        <v>0.91666666666666663</v>
      </c>
      <c r="T14" s="60">
        <f t="shared" si="5"/>
        <v>1</v>
      </c>
      <c r="U14" s="60">
        <f t="shared" si="6"/>
        <v>5</v>
      </c>
      <c r="V14" s="60">
        <f t="shared" si="7"/>
        <v>0</v>
      </c>
      <c r="W14" s="61">
        <f t="shared" si="8"/>
        <v>0.16666666666666666</v>
      </c>
      <c r="X14" s="31">
        <v>0</v>
      </c>
    </row>
    <row r="15" spans="1:24" ht="15" customHeight="1">
      <c r="A15" s="77" t="s">
        <v>3</v>
      </c>
      <c r="B15" s="227" t="s">
        <v>193</v>
      </c>
      <c r="C15" s="70">
        <v>1</v>
      </c>
      <c r="D15" s="69">
        <v>2.5</v>
      </c>
      <c r="E15" s="68">
        <v>0</v>
      </c>
      <c r="F15" s="69">
        <v>0</v>
      </c>
      <c r="G15" s="69">
        <v>1.5</v>
      </c>
      <c r="H15" s="69">
        <v>1.5</v>
      </c>
      <c r="I15" s="69">
        <v>0</v>
      </c>
      <c r="J15" s="70">
        <v>0.5</v>
      </c>
      <c r="K15" s="70">
        <v>1</v>
      </c>
      <c r="L15" s="69">
        <v>1</v>
      </c>
      <c r="M15" s="72" t="s">
        <v>424</v>
      </c>
      <c r="N15" s="68">
        <v>1.5</v>
      </c>
      <c r="O15" s="55">
        <f t="shared" si="0"/>
        <v>11</v>
      </c>
      <c r="P15" s="56">
        <f t="shared" si="1"/>
        <v>10.5</v>
      </c>
      <c r="Q15" s="57">
        <f t="shared" si="2"/>
        <v>22.5</v>
      </c>
      <c r="R15" s="58">
        <f t="shared" si="3"/>
        <v>-12</v>
      </c>
      <c r="S15" s="59">
        <f t="shared" si="4"/>
        <v>0.95454545454545459</v>
      </c>
      <c r="T15" s="60">
        <f t="shared" si="5"/>
        <v>1</v>
      </c>
      <c r="U15" s="60">
        <f t="shared" si="6"/>
        <v>7</v>
      </c>
      <c r="V15" s="60">
        <f t="shared" si="7"/>
        <v>3</v>
      </c>
      <c r="W15" s="61">
        <f t="shared" si="8"/>
        <v>0.22727272727272727</v>
      </c>
      <c r="X15" s="31">
        <v>0</v>
      </c>
    </row>
    <row r="16" spans="1:24" ht="15" customHeight="1">
      <c r="A16" s="77" t="s">
        <v>3</v>
      </c>
      <c r="B16" s="67" t="s">
        <v>214</v>
      </c>
      <c r="C16" s="133" t="s">
        <v>424</v>
      </c>
      <c r="D16" s="69">
        <v>0</v>
      </c>
      <c r="E16" s="71" t="s">
        <v>424</v>
      </c>
      <c r="F16" s="69">
        <v>0</v>
      </c>
      <c r="G16" s="72" t="s">
        <v>424</v>
      </c>
      <c r="H16" s="72" t="s">
        <v>424</v>
      </c>
      <c r="I16" s="69">
        <v>0</v>
      </c>
      <c r="J16" s="69">
        <v>3</v>
      </c>
      <c r="K16" s="69">
        <v>1</v>
      </c>
      <c r="L16" s="69">
        <v>1</v>
      </c>
      <c r="M16" s="70">
        <v>1</v>
      </c>
      <c r="N16" s="71">
        <v>0</v>
      </c>
      <c r="O16" s="55">
        <f t="shared" si="0"/>
        <v>8</v>
      </c>
      <c r="P16" s="56">
        <f t="shared" si="1"/>
        <v>6</v>
      </c>
      <c r="Q16" s="57">
        <f t="shared" si="2"/>
        <v>18</v>
      </c>
      <c r="R16" s="58">
        <f t="shared" si="3"/>
        <v>-12</v>
      </c>
      <c r="S16" s="59">
        <f t="shared" si="4"/>
        <v>0.75</v>
      </c>
      <c r="T16" s="60">
        <f t="shared" si="5"/>
        <v>1</v>
      </c>
      <c r="U16" s="60">
        <f t="shared" si="6"/>
        <v>7</v>
      </c>
      <c r="V16" s="60">
        <f t="shared" si="7"/>
        <v>0</v>
      </c>
      <c r="W16" s="61">
        <f t="shared" si="8"/>
        <v>0.125</v>
      </c>
      <c r="X16" s="31">
        <v>0</v>
      </c>
    </row>
    <row r="17" spans="1:24" ht="15" customHeight="1">
      <c r="A17" s="77" t="s">
        <v>3</v>
      </c>
      <c r="B17" s="67" t="s">
        <v>139</v>
      </c>
      <c r="C17" s="133" t="s">
        <v>424</v>
      </c>
      <c r="D17" s="71" t="s">
        <v>424</v>
      </c>
      <c r="E17" s="70">
        <v>2.5</v>
      </c>
      <c r="F17" s="69">
        <v>1</v>
      </c>
      <c r="G17" s="69">
        <v>0</v>
      </c>
      <c r="H17" s="69">
        <v>0.5</v>
      </c>
      <c r="I17" s="69">
        <v>0</v>
      </c>
      <c r="J17" s="72" t="s">
        <v>424</v>
      </c>
      <c r="K17" s="69">
        <v>0</v>
      </c>
      <c r="L17" s="69">
        <v>1</v>
      </c>
      <c r="M17" s="73">
        <v>0.5</v>
      </c>
      <c r="N17" s="71" t="s">
        <v>424</v>
      </c>
      <c r="O17" s="55">
        <f t="shared" si="0"/>
        <v>8</v>
      </c>
      <c r="P17" s="56">
        <f t="shared" si="1"/>
        <v>5.5</v>
      </c>
      <c r="Q17" s="57">
        <f t="shared" si="2"/>
        <v>18.5</v>
      </c>
      <c r="R17" s="58">
        <f t="shared" si="3"/>
        <v>-13</v>
      </c>
      <c r="S17" s="59">
        <f t="shared" si="4"/>
        <v>0.6875</v>
      </c>
      <c r="T17" s="60">
        <f t="shared" si="5"/>
        <v>1</v>
      </c>
      <c r="U17" s="60">
        <f t="shared" si="6"/>
        <v>7</v>
      </c>
      <c r="V17" s="60">
        <f t="shared" si="7"/>
        <v>0</v>
      </c>
      <c r="W17" s="61">
        <f t="shared" si="8"/>
        <v>0.125</v>
      </c>
      <c r="X17" s="31">
        <v>0</v>
      </c>
    </row>
    <row r="18" spans="1:24" ht="15" customHeight="1">
      <c r="A18" s="77" t="s">
        <v>3</v>
      </c>
      <c r="B18" s="67" t="s">
        <v>212</v>
      </c>
      <c r="C18" s="133" t="s">
        <v>424</v>
      </c>
      <c r="D18" s="68">
        <v>0</v>
      </c>
      <c r="E18" s="69">
        <v>1</v>
      </c>
      <c r="F18" s="69">
        <v>0</v>
      </c>
      <c r="G18" s="68">
        <v>0</v>
      </c>
      <c r="H18" s="72" t="s">
        <v>424</v>
      </c>
      <c r="I18" s="69">
        <v>1.5</v>
      </c>
      <c r="J18" s="69">
        <v>1</v>
      </c>
      <c r="K18" s="69">
        <v>1.5</v>
      </c>
      <c r="L18" s="69">
        <v>0</v>
      </c>
      <c r="M18" s="72" t="s">
        <v>424</v>
      </c>
      <c r="N18" s="133" t="s">
        <v>424</v>
      </c>
      <c r="O18" s="55">
        <f t="shared" si="0"/>
        <v>8</v>
      </c>
      <c r="P18" s="56">
        <f t="shared" si="1"/>
        <v>5</v>
      </c>
      <c r="Q18" s="57">
        <f t="shared" si="2"/>
        <v>19</v>
      </c>
      <c r="R18" s="58">
        <f t="shared" si="3"/>
        <v>-14</v>
      </c>
      <c r="S18" s="59">
        <f t="shared" si="4"/>
        <v>0.625</v>
      </c>
      <c r="T18" s="60">
        <f t="shared" si="5"/>
        <v>0</v>
      </c>
      <c r="U18" s="60">
        <f t="shared" si="6"/>
        <v>6</v>
      </c>
      <c r="V18" s="60">
        <f t="shared" si="7"/>
        <v>2</v>
      </c>
      <c r="W18" s="61">
        <f t="shared" si="8"/>
        <v>0.125</v>
      </c>
      <c r="X18" s="31">
        <v>0</v>
      </c>
    </row>
    <row r="19" spans="1:24" ht="15" customHeight="1">
      <c r="A19" s="77" t="s">
        <v>3</v>
      </c>
      <c r="B19" s="67" t="s">
        <v>104</v>
      </c>
      <c r="C19" s="69">
        <v>0</v>
      </c>
      <c r="D19" s="68">
        <v>0</v>
      </c>
      <c r="E19" s="68">
        <v>1.5</v>
      </c>
      <c r="F19" s="72" t="s">
        <v>424</v>
      </c>
      <c r="G19" s="69">
        <v>0</v>
      </c>
      <c r="H19" s="72" t="s">
        <v>424</v>
      </c>
      <c r="I19" s="69">
        <v>0.5</v>
      </c>
      <c r="J19" s="68">
        <v>1</v>
      </c>
      <c r="K19" s="69">
        <v>0.5</v>
      </c>
      <c r="L19" s="72" t="s">
        <v>424</v>
      </c>
      <c r="M19" s="72" t="s">
        <v>424</v>
      </c>
      <c r="N19" s="71" t="s">
        <v>424</v>
      </c>
      <c r="O19" s="55">
        <f t="shared" si="0"/>
        <v>7</v>
      </c>
      <c r="P19" s="56">
        <f t="shared" si="1"/>
        <v>3.5</v>
      </c>
      <c r="Q19" s="57">
        <f t="shared" si="2"/>
        <v>17.5</v>
      </c>
      <c r="R19" s="58">
        <f t="shared" si="3"/>
        <v>-14</v>
      </c>
      <c r="S19" s="59">
        <f t="shared" si="4"/>
        <v>0.5</v>
      </c>
      <c r="T19" s="60">
        <f t="shared" si="5"/>
        <v>0</v>
      </c>
      <c r="U19" s="60">
        <f t="shared" si="6"/>
        <v>6</v>
      </c>
      <c r="V19" s="60">
        <f t="shared" si="7"/>
        <v>1</v>
      </c>
      <c r="W19" s="61">
        <f t="shared" si="8"/>
        <v>7.1428571428571425E-2</v>
      </c>
      <c r="X19" s="31">
        <v>0</v>
      </c>
    </row>
    <row r="20" spans="1:24" ht="15" customHeight="1">
      <c r="A20" s="77" t="s">
        <v>3</v>
      </c>
      <c r="B20" s="67" t="s">
        <v>33</v>
      </c>
      <c r="C20" s="133" t="s">
        <v>424</v>
      </c>
      <c r="D20" s="133" t="s">
        <v>424</v>
      </c>
      <c r="E20" s="72" t="s">
        <v>424</v>
      </c>
      <c r="F20" s="72" t="s">
        <v>424</v>
      </c>
      <c r="G20" s="72" t="s">
        <v>424</v>
      </c>
      <c r="H20" s="71" t="s">
        <v>424</v>
      </c>
      <c r="I20" s="71" t="s">
        <v>424</v>
      </c>
      <c r="J20" s="71" t="s">
        <v>424</v>
      </c>
      <c r="K20" s="71" t="s">
        <v>424</v>
      </c>
      <c r="L20" s="71" t="s">
        <v>424</v>
      </c>
      <c r="M20" s="260" t="s">
        <v>424</v>
      </c>
      <c r="N20" s="71" t="s">
        <v>424</v>
      </c>
      <c r="O20" s="55">
        <f t="shared" si="0"/>
        <v>0</v>
      </c>
      <c r="P20" s="56">
        <f t="shared" si="1"/>
        <v>0</v>
      </c>
      <c r="Q20" s="57">
        <f t="shared" si="2"/>
        <v>0</v>
      </c>
      <c r="R20" s="58">
        <f t="shared" si="3"/>
        <v>0</v>
      </c>
      <c r="S20" s="59" t="e">
        <f t="shared" si="4"/>
        <v>#DIV/0!</v>
      </c>
      <c r="T20" s="60">
        <f t="shared" si="5"/>
        <v>0</v>
      </c>
      <c r="U20" s="60">
        <f t="shared" si="6"/>
        <v>0</v>
      </c>
      <c r="V20" s="60">
        <f t="shared" si="7"/>
        <v>0</v>
      </c>
      <c r="W20" s="61" t="e">
        <f t="shared" si="8"/>
        <v>#DIV/0!</v>
      </c>
      <c r="X20" s="31">
        <v>0</v>
      </c>
    </row>
    <row r="21" spans="1:24" ht="15" customHeight="1" thickBot="1">
      <c r="A21" s="77" t="s">
        <v>3</v>
      </c>
      <c r="B21" s="281" t="s">
        <v>287</v>
      </c>
      <c r="C21" s="262" t="s">
        <v>424</v>
      </c>
      <c r="D21" s="128" t="s">
        <v>424</v>
      </c>
      <c r="E21" s="128" t="s">
        <v>424</v>
      </c>
      <c r="F21" s="128" t="s">
        <v>424</v>
      </c>
      <c r="G21" s="128" t="s">
        <v>424</v>
      </c>
      <c r="H21" s="128" t="s">
        <v>424</v>
      </c>
      <c r="I21" s="128" t="s">
        <v>424</v>
      </c>
      <c r="J21" s="128" t="s">
        <v>424</v>
      </c>
      <c r="K21" s="128" t="s">
        <v>424</v>
      </c>
      <c r="L21" s="128" t="s">
        <v>424</v>
      </c>
      <c r="M21" s="261" t="s">
        <v>424</v>
      </c>
      <c r="N21" s="128" t="s">
        <v>424</v>
      </c>
      <c r="O21" s="55">
        <f t="shared" si="0"/>
        <v>0</v>
      </c>
      <c r="P21" s="56">
        <f t="shared" si="1"/>
        <v>0</v>
      </c>
      <c r="Q21" s="57">
        <f t="shared" si="2"/>
        <v>0</v>
      </c>
      <c r="R21" s="58">
        <f t="shared" si="3"/>
        <v>0</v>
      </c>
      <c r="S21" s="59" t="e">
        <f t="shared" si="4"/>
        <v>#DIV/0!</v>
      </c>
      <c r="T21" s="60">
        <f t="shared" si="5"/>
        <v>0</v>
      </c>
      <c r="U21" s="60">
        <f t="shared" si="6"/>
        <v>0</v>
      </c>
      <c r="V21" s="60">
        <f t="shared" si="7"/>
        <v>0</v>
      </c>
      <c r="W21" s="61" t="e">
        <f t="shared" si="8"/>
        <v>#DIV/0!</v>
      </c>
      <c r="X21" s="31" t="s">
        <v>209</v>
      </c>
    </row>
    <row r="22" spans="1:24" ht="15" customHeight="1" thickBot="1">
      <c r="B22" s="178" t="s">
        <v>37</v>
      </c>
      <c r="C22" s="206">
        <f t="shared" ref="C22:R22" si="9">SUM(C3:C21)</f>
        <v>10</v>
      </c>
      <c r="D22" s="206">
        <f t="shared" si="9"/>
        <v>6.5</v>
      </c>
      <c r="E22" s="211">
        <f t="shared" si="9"/>
        <v>15.5</v>
      </c>
      <c r="F22" s="206">
        <f t="shared" ref="F22:G22" si="10">SUM(F3:F21)</f>
        <v>12</v>
      </c>
      <c r="G22" s="206">
        <f t="shared" si="10"/>
        <v>12</v>
      </c>
      <c r="H22" s="206">
        <f t="shared" ref="H22:I22" si="11">SUM(H3:H21)</f>
        <v>12.5</v>
      </c>
      <c r="I22" s="206">
        <f t="shared" si="11"/>
        <v>11.5</v>
      </c>
      <c r="J22" s="211">
        <f t="shared" ref="J22:K22" si="12">SUM(J3:J21)</f>
        <v>18.5</v>
      </c>
      <c r="K22" s="206">
        <f t="shared" si="12"/>
        <v>7.5</v>
      </c>
      <c r="L22" s="206">
        <f t="shared" ref="L22:M22" si="13">SUM(L3:L21)</f>
        <v>13.5</v>
      </c>
      <c r="M22" s="211">
        <f t="shared" si="13"/>
        <v>15.5</v>
      </c>
      <c r="N22" s="206">
        <f t="shared" ref="N22" si="14">SUM(N3:N21)</f>
        <v>14.5</v>
      </c>
      <c r="O22" s="184">
        <f t="shared" si="9"/>
        <v>120</v>
      </c>
      <c r="P22" s="185">
        <f t="shared" si="9"/>
        <v>149.5</v>
      </c>
      <c r="Q22" s="186">
        <f t="shared" si="9"/>
        <v>210.5</v>
      </c>
      <c r="R22" s="185">
        <f t="shared" si="9"/>
        <v>-61</v>
      </c>
      <c r="S22" s="187">
        <f t="shared" ref="S22" si="15">P22/O22</f>
        <v>1.2458333333333333</v>
      </c>
      <c r="T22" s="188">
        <f>SUM(T3:T21)</f>
        <v>35</v>
      </c>
      <c r="U22" s="188">
        <f>SUM(U3:U21)</f>
        <v>67</v>
      </c>
      <c r="V22" s="188">
        <f>SUM(V3:V21)</f>
        <v>18</v>
      </c>
      <c r="W22" s="189">
        <f t="shared" ref="W22" si="16">((T22)+0.5*(V22))/SUM(T22:V22)</f>
        <v>0.36666666666666664</v>
      </c>
    </row>
    <row r="23" spans="1:24" ht="15" customHeight="1" thickBot="1">
      <c r="B23" s="2" t="s">
        <v>128</v>
      </c>
      <c r="C23" s="212">
        <f t="shared" ref="C23:E23" si="17">30-C22</f>
        <v>20</v>
      </c>
      <c r="D23" s="212">
        <f t="shared" si="17"/>
        <v>23.5</v>
      </c>
      <c r="E23" s="204">
        <f t="shared" si="17"/>
        <v>14.5</v>
      </c>
      <c r="F23" s="212">
        <f t="shared" ref="F23:G23" si="18">30-F22</f>
        <v>18</v>
      </c>
      <c r="G23" s="212">
        <f t="shared" si="18"/>
        <v>18</v>
      </c>
      <c r="H23" s="212">
        <f t="shared" ref="H23:J23" si="19">30-H22</f>
        <v>17.5</v>
      </c>
      <c r="I23" s="212">
        <f t="shared" si="19"/>
        <v>18.5</v>
      </c>
      <c r="J23" s="204">
        <f t="shared" si="19"/>
        <v>11.5</v>
      </c>
      <c r="K23" s="212">
        <f t="shared" ref="K23:M23" si="20">30-K22</f>
        <v>22.5</v>
      </c>
      <c r="L23" s="212">
        <f t="shared" si="20"/>
        <v>16.5</v>
      </c>
      <c r="M23" s="204">
        <f t="shared" si="20"/>
        <v>14.5</v>
      </c>
      <c r="N23" s="212">
        <f t="shared" ref="N23" si="21">30-N22</f>
        <v>15.5</v>
      </c>
    </row>
    <row r="24" spans="1:24" ht="15" customHeight="1" thickBot="1">
      <c r="B24" s="2" t="s">
        <v>1</v>
      </c>
      <c r="C24" s="200" t="s">
        <v>322</v>
      </c>
      <c r="D24" s="193" t="s">
        <v>335</v>
      </c>
      <c r="E24" s="193" t="s">
        <v>343</v>
      </c>
      <c r="F24" s="193" t="s">
        <v>350</v>
      </c>
      <c r="G24" s="193" t="s">
        <v>364</v>
      </c>
      <c r="H24" s="193" t="s">
        <v>367</v>
      </c>
      <c r="I24" s="193" t="s">
        <v>373</v>
      </c>
      <c r="J24" s="193" t="s">
        <v>386</v>
      </c>
      <c r="K24" s="193" t="s">
        <v>398</v>
      </c>
      <c r="L24" s="193" t="s">
        <v>401</v>
      </c>
      <c r="M24" s="193" t="s">
        <v>411</v>
      </c>
      <c r="N24" s="193" t="s">
        <v>428</v>
      </c>
    </row>
    <row r="25" spans="1:24" ht="15" customHeight="1">
      <c r="A25" s="191">
        <v>19</v>
      </c>
      <c r="C25">
        <f t="shared" ref="C25:N25" si="22">COUNT(C3:C21)</f>
        <v>10</v>
      </c>
      <c r="D25">
        <f t="shared" si="22"/>
        <v>10</v>
      </c>
      <c r="E25">
        <f t="shared" si="22"/>
        <v>10</v>
      </c>
      <c r="F25">
        <f t="shared" si="22"/>
        <v>10</v>
      </c>
      <c r="G25">
        <f t="shared" si="22"/>
        <v>10</v>
      </c>
      <c r="H25">
        <f t="shared" si="22"/>
        <v>10</v>
      </c>
      <c r="I25">
        <f t="shared" si="22"/>
        <v>10</v>
      </c>
      <c r="J25">
        <f t="shared" si="22"/>
        <v>10</v>
      </c>
      <c r="K25">
        <f t="shared" ref="K25" si="23">COUNT(K3:K21)</f>
        <v>10</v>
      </c>
      <c r="L25">
        <f t="shared" si="22"/>
        <v>10</v>
      </c>
      <c r="M25">
        <f t="shared" si="22"/>
        <v>11</v>
      </c>
      <c r="N25" s="16">
        <f t="shared" si="22"/>
        <v>9</v>
      </c>
    </row>
  </sheetData>
  <sortState ref="B3:X19">
    <sortCondition descending="1" ref="R3:R19"/>
    <sortCondition descending="1" ref="W3:W19"/>
    <sortCondition descending="1" ref="S3:S19"/>
  </sortState>
  <mergeCells count="12">
    <mergeCell ref="C1:N1"/>
    <mergeCell ref="A1:A2"/>
    <mergeCell ref="B1:B2"/>
    <mergeCell ref="S1:S2"/>
    <mergeCell ref="V1:V2"/>
    <mergeCell ref="W1:W2"/>
    <mergeCell ref="R1:R2"/>
    <mergeCell ref="O1:O2"/>
    <mergeCell ref="P1:P2"/>
    <mergeCell ref="Q1:Q2"/>
    <mergeCell ref="U1:U2"/>
    <mergeCell ref="T1:T2"/>
  </mergeCells>
  <phoneticPr fontId="0" type="noConversion"/>
  <pageMargins left="0.2" right="0.2" top="0.25" bottom="0.25" header="0" footer="0"/>
  <pageSetup scale="78" orientation="landscape" r:id="rId1"/>
  <ignoredErrors>
    <ignoredError sqref="S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140" zoomScaleNormal="140" workbookViewId="0">
      <pane xSplit="2" topLeftCell="C1" activePane="topRight" state="frozen"/>
      <selection pane="topRight" activeCell="Y3" sqref="Y3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5" width="7.7109375" customWidth="1"/>
    <col min="16" max="17" width="7.85546875" customWidth="1"/>
    <col min="18" max="23" width="6.7109375" customWidth="1"/>
    <col min="24" max="24" width="4.7109375" customWidth="1"/>
  </cols>
  <sheetData>
    <row r="1" spans="1:24" ht="15" customHeight="1" thickBot="1">
      <c r="A1" s="313">
        <v>2020</v>
      </c>
      <c r="B1" s="435" t="s">
        <v>12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431" t="s">
        <v>23</v>
      </c>
      <c r="P1" s="429" t="s">
        <v>24</v>
      </c>
      <c r="Q1" s="429" t="s">
        <v>25</v>
      </c>
      <c r="R1" s="429" t="s">
        <v>26</v>
      </c>
      <c r="S1" s="433" t="s">
        <v>30</v>
      </c>
      <c r="T1" s="433" t="s">
        <v>27</v>
      </c>
      <c r="U1" s="433" t="s">
        <v>28</v>
      </c>
      <c r="V1" s="433" t="s">
        <v>29</v>
      </c>
      <c r="W1" s="427" t="s">
        <v>31</v>
      </c>
    </row>
    <row r="2" spans="1:24" ht="15" customHeight="1" thickBot="1">
      <c r="A2" s="314"/>
      <c r="B2" s="436"/>
      <c r="C2" s="168" t="s">
        <v>256</v>
      </c>
      <c r="D2" s="169" t="s">
        <v>332</v>
      </c>
      <c r="E2" s="168" t="s">
        <v>18</v>
      </c>
      <c r="F2" s="169" t="s">
        <v>323</v>
      </c>
      <c r="G2" s="169" t="s">
        <v>318</v>
      </c>
      <c r="H2" s="168" t="s">
        <v>253</v>
      </c>
      <c r="I2" s="169" t="s">
        <v>321</v>
      </c>
      <c r="J2" s="168" t="s">
        <v>36</v>
      </c>
      <c r="K2" s="246" t="s">
        <v>283</v>
      </c>
      <c r="L2" s="170" t="s">
        <v>21</v>
      </c>
      <c r="M2" s="169" t="s">
        <v>337</v>
      </c>
      <c r="N2" s="170" t="s">
        <v>184</v>
      </c>
      <c r="O2" s="432"/>
      <c r="P2" s="430"/>
      <c r="Q2" s="430"/>
      <c r="R2" s="430"/>
      <c r="S2" s="434"/>
      <c r="T2" s="434"/>
      <c r="U2" s="434"/>
      <c r="V2" s="434"/>
      <c r="W2" s="428"/>
    </row>
    <row r="3" spans="1:24" ht="15" customHeight="1">
      <c r="A3" s="278" t="s">
        <v>2</v>
      </c>
      <c r="B3" s="291" t="s">
        <v>57</v>
      </c>
      <c r="C3" s="100">
        <v>2</v>
      </c>
      <c r="D3" s="70">
        <v>2</v>
      </c>
      <c r="E3" s="100">
        <v>3</v>
      </c>
      <c r="F3" s="133" t="s">
        <v>424</v>
      </c>
      <c r="G3" s="68">
        <v>3</v>
      </c>
      <c r="H3" s="70">
        <v>3</v>
      </c>
      <c r="I3" s="68">
        <v>2</v>
      </c>
      <c r="J3" s="70">
        <v>3</v>
      </c>
      <c r="K3" s="70">
        <v>2.5</v>
      </c>
      <c r="L3" s="70">
        <v>3</v>
      </c>
      <c r="M3" s="71">
        <v>0</v>
      </c>
      <c r="N3" s="290">
        <v>3</v>
      </c>
      <c r="O3" s="101">
        <f t="shared" ref="O3:O19" si="0">COUNT(C3:N3)</f>
        <v>11</v>
      </c>
      <c r="P3" s="56">
        <f t="shared" ref="P3:P19" si="1">SUM(C3:N3)</f>
        <v>26.5</v>
      </c>
      <c r="Q3" s="62">
        <f t="shared" ref="Q3:Q19" si="2">(O3)*3-(P3)</f>
        <v>6.5</v>
      </c>
      <c r="R3" s="249">
        <f t="shared" ref="R3:R19" si="3">P3-Q3</f>
        <v>20</v>
      </c>
      <c r="S3" s="64">
        <f t="shared" ref="S3:S19" si="4">P3/O3</f>
        <v>2.4090909090909092</v>
      </c>
      <c r="T3" s="60">
        <f t="shared" ref="T3:T19" si="5">COUNTIFS(C3:N3,"&gt;1.5")</f>
        <v>10</v>
      </c>
      <c r="U3" s="60">
        <f t="shared" ref="U3:U19" si="6">COUNTIFS(C3:N3,"&lt;1.5")</f>
        <v>1</v>
      </c>
      <c r="V3" s="60">
        <f t="shared" ref="V3:V19" si="7">COUNTIFS(C3:N3,"=1.5")</f>
        <v>0</v>
      </c>
      <c r="W3" s="65">
        <f t="shared" ref="W3:W19" si="8">((T3)+0.5*(V3))/SUM(T3:V3)</f>
        <v>0.90909090909090906</v>
      </c>
      <c r="X3" s="31">
        <v>0</v>
      </c>
    </row>
    <row r="4" spans="1:24" ht="15" customHeight="1">
      <c r="A4" s="66" t="s">
        <v>2</v>
      </c>
      <c r="B4" s="87" t="s">
        <v>119</v>
      </c>
      <c r="C4" s="68">
        <v>3</v>
      </c>
      <c r="D4" s="68">
        <v>2</v>
      </c>
      <c r="E4" s="70">
        <v>2</v>
      </c>
      <c r="F4" s="70">
        <v>1.5</v>
      </c>
      <c r="G4" s="70">
        <v>0</v>
      </c>
      <c r="H4" s="70">
        <v>3</v>
      </c>
      <c r="I4" s="70">
        <v>3</v>
      </c>
      <c r="J4" s="70">
        <v>3</v>
      </c>
      <c r="K4" s="70">
        <v>3</v>
      </c>
      <c r="L4" s="70">
        <v>3</v>
      </c>
      <c r="M4" s="133">
        <v>2.5</v>
      </c>
      <c r="N4" s="133">
        <v>0.5</v>
      </c>
      <c r="O4" s="101">
        <f t="shared" si="0"/>
        <v>12</v>
      </c>
      <c r="P4" s="56">
        <f t="shared" si="1"/>
        <v>26.5</v>
      </c>
      <c r="Q4" s="57">
        <f t="shared" si="2"/>
        <v>9.5</v>
      </c>
      <c r="R4" s="58">
        <f t="shared" si="3"/>
        <v>17</v>
      </c>
      <c r="S4" s="59">
        <f t="shared" si="4"/>
        <v>2.2083333333333335</v>
      </c>
      <c r="T4" s="60">
        <f t="shared" si="5"/>
        <v>9</v>
      </c>
      <c r="U4" s="60">
        <f t="shared" si="6"/>
        <v>2</v>
      </c>
      <c r="V4" s="60">
        <f t="shared" si="7"/>
        <v>1</v>
      </c>
      <c r="W4" s="61">
        <f t="shared" si="8"/>
        <v>0.79166666666666663</v>
      </c>
      <c r="X4" s="31">
        <v>0</v>
      </c>
    </row>
    <row r="5" spans="1:24" ht="15" customHeight="1">
      <c r="A5" s="66" t="s">
        <v>2</v>
      </c>
      <c r="B5" s="87" t="s">
        <v>118</v>
      </c>
      <c r="C5" s="71" t="s">
        <v>424</v>
      </c>
      <c r="D5" s="68">
        <v>2</v>
      </c>
      <c r="E5" s="71" t="s">
        <v>424</v>
      </c>
      <c r="F5" s="70">
        <v>2</v>
      </c>
      <c r="G5" s="70">
        <v>3</v>
      </c>
      <c r="H5" s="70">
        <v>2.5</v>
      </c>
      <c r="I5" s="68">
        <v>2.5</v>
      </c>
      <c r="J5" s="70">
        <v>2.5</v>
      </c>
      <c r="K5" s="70">
        <v>1.5</v>
      </c>
      <c r="L5" s="70">
        <v>1.5</v>
      </c>
      <c r="M5" s="133">
        <v>3</v>
      </c>
      <c r="N5" s="133">
        <v>1</v>
      </c>
      <c r="O5" s="101">
        <f t="shared" si="0"/>
        <v>10</v>
      </c>
      <c r="P5" s="56">
        <f t="shared" si="1"/>
        <v>21.5</v>
      </c>
      <c r="Q5" s="57">
        <f t="shared" si="2"/>
        <v>8.5</v>
      </c>
      <c r="R5" s="58">
        <f t="shared" si="3"/>
        <v>13</v>
      </c>
      <c r="S5" s="59">
        <f t="shared" si="4"/>
        <v>2.15</v>
      </c>
      <c r="T5" s="60">
        <f t="shared" si="5"/>
        <v>7</v>
      </c>
      <c r="U5" s="60">
        <f t="shared" si="6"/>
        <v>1</v>
      </c>
      <c r="V5" s="60">
        <f t="shared" si="7"/>
        <v>2</v>
      </c>
      <c r="W5" s="61">
        <f t="shared" si="8"/>
        <v>0.8</v>
      </c>
      <c r="X5" s="31">
        <v>0</v>
      </c>
    </row>
    <row r="6" spans="1:24" ht="15" customHeight="1">
      <c r="A6" s="66" t="s">
        <v>2</v>
      </c>
      <c r="B6" s="87" t="s">
        <v>264</v>
      </c>
      <c r="C6" s="68">
        <v>1</v>
      </c>
      <c r="D6" s="71" t="s">
        <v>424</v>
      </c>
      <c r="E6" s="69">
        <v>2.5</v>
      </c>
      <c r="F6" s="70">
        <v>3</v>
      </c>
      <c r="G6" s="133" t="s">
        <v>424</v>
      </c>
      <c r="H6" s="70">
        <v>2</v>
      </c>
      <c r="I6" s="133" t="s">
        <v>424</v>
      </c>
      <c r="J6" s="68">
        <v>2.5</v>
      </c>
      <c r="K6" s="133" t="s">
        <v>424</v>
      </c>
      <c r="L6" s="70">
        <v>1.5</v>
      </c>
      <c r="M6" s="133" t="s">
        <v>424</v>
      </c>
      <c r="N6" s="133">
        <v>3</v>
      </c>
      <c r="O6" s="101">
        <f t="shared" si="0"/>
        <v>7</v>
      </c>
      <c r="P6" s="56">
        <f t="shared" si="1"/>
        <v>15.5</v>
      </c>
      <c r="Q6" s="57">
        <f t="shared" si="2"/>
        <v>5.5</v>
      </c>
      <c r="R6" s="58">
        <f t="shared" si="3"/>
        <v>10</v>
      </c>
      <c r="S6" s="59">
        <f t="shared" si="4"/>
        <v>2.2142857142857144</v>
      </c>
      <c r="T6" s="60">
        <f t="shared" si="5"/>
        <v>5</v>
      </c>
      <c r="U6" s="60">
        <f t="shared" si="6"/>
        <v>1</v>
      </c>
      <c r="V6" s="60">
        <f t="shared" si="7"/>
        <v>1</v>
      </c>
      <c r="W6" s="61">
        <f t="shared" si="8"/>
        <v>0.7857142857142857</v>
      </c>
      <c r="X6" s="31">
        <v>0</v>
      </c>
    </row>
    <row r="7" spans="1:24" ht="15" customHeight="1">
      <c r="A7" s="77" t="s">
        <v>2</v>
      </c>
      <c r="B7" s="87" t="s">
        <v>230</v>
      </c>
      <c r="C7" s="68">
        <v>2</v>
      </c>
      <c r="D7" s="68">
        <v>1</v>
      </c>
      <c r="E7" s="69">
        <v>3</v>
      </c>
      <c r="F7" s="70">
        <v>2.5</v>
      </c>
      <c r="G7" s="68">
        <v>0.5</v>
      </c>
      <c r="H7" s="70">
        <v>0.5</v>
      </c>
      <c r="I7" s="72" t="s">
        <v>424</v>
      </c>
      <c r="J7" s="133" t="s">
        <v>424</v>
      </c>
      <c r="K7" s="70">
        <v>2</v>
      </c>
      <c r="L7" s="70">
        <v>2.5</v>
      </c>
      <c r="M7" s="133">
        <v>3</v>
      </c>
      <c r="N7" s="133">
        <v>3</v>
      </c>
      <c r="O7" s="101">
        <f t="shared" si="0"/>
        <v>10</v>
      </c>
      <c r="P7" s="56">
        <f t="shared" si="1"/>
        <v>20</v>
      </c>
      <c r="Q7" s="57">
        <f t="shared" si="2"/>
        <v>10</v>
      </c>
      <c r="R7" s="58">
        <f t="shared" si="3"/>
        <v>10</v>
      </c>
      <c r="S7" s="59">
        <f t="shared" si="4"/>
        <v>2</v>
      </c>
      <c r="T7" s="60">
        <f t="shared" si="5"/>
        <v>7</v>
      </c>
      <c r="U7" s="60">
        <f t="shared" si="6"/>
        <v>3</v>
      </c>
      <c r="V7" s="60">
        <f t="shared" si="7"/>
        <v>0</v>
      </c>
      <c r="W7" s="61">
        <f t="shared" si="8"/>
        <v>0.7</v>
      </c>
      <c r="X7" s="31">
        <v>0</v>
      </c>
    </row>
    <row r="8" spans="1:24" ht="15" customHeight="1">
      <c r="A8" s="66" t="s">
        <v>2</v>
      </c>
      <c r="B8" s="87" t="s">
        <v>58</v>
      </c>
      <c r="C8" s="68">
        <v>2.5</v>
      </c>
      <c r="D8" s="68">
        <v>1</v>
      </c>
      <c r="E8" s="133" t="s">
        <v>424</v>
      </c>
      <c r="F8" s="68">
        <v>1.5</v>
      </c>
      <c r="G8" s="68">
        <v>2.5</v>
      </c>
      <c r="H8" s="70">
        <v>1.5</v>
      </c>
      <c r="I8" s="70">
        <v>0.5</v>
      </c>
      <c r="J8" s="70">
        <v>2.5</v>
      </c>
      <c r="K8" s="70">
        <v>1.5</v>
      </c>
      <c r="L8" s="70">
        <v>2</v>
      </c>
      <c r="M8" s="133">
        <v>2</v>
      </c>
      <c r="N8" s="133">
        <v>2.5</v>
      </c>
      <c r="O8" s="101">
        <f t="shared" si="0"/>
        <v>11</v>
      </c>
      <c r="P8" s="56">
        <f t="shared" si="1"/>
        <v>20</v>
      </c>
      <c r="Q8" s="57">
        <f t="shared" si="2"/>
        <v>13</v>
      </c>
      <c r="R8" s="58">
        <f t="shared" si="3"/>
        <v>7</v>
      </c>
      <c r="S8" s="59">
        <f t="shared" si="4"/>
        <v>1.8181818181818181</v>
      </c>
      <c r="T8" s="60">
        <f t="shared" si="5"/>
        <v>6</v>
      </c>
      <c r="U8" s="60">
        <f t="shared" si="6"/>
        <v>2</v>
      </c>
      <c r="V8" s="60">
        <f t="shared" si="7"/>
        <v>3</v>
      </c>
      <c r="W8" s="61">
        <f t="shared" si="8"/>
        <v>0.68181818181818177</v>
      </c>
      <c r="X8" s="31">
        <v>0</v>
      </c>
    </row>
    <row r="9" spans="1:24" ht="15" customHeight="1">
      <c r="A9" s="66" t="s">
        <v>2</v>
      </c>
      <c r="B9" s="87" t="s">
        <v>90</v>
      </c>
      <c r="C9" s="71" t="s">
        <v>424</v>
      </c>
      <c r="D9" s="68">
        <v>1.5</v>
      </c>
      <c r="E9" s="68">
        <v>2.5</v>
      </c>
      <c r="F9" s="71" t="s">
        <v>424</v>
      </c>
      <c r="G9" s="71" t="s">
        <v>424</v>
      </c>
      <c r="H9" s="133" t="s">
        <v>424</v>
      </c>
      <c r="I9" s="133" t="s">
        <v>424</v>
      </c>
      <c r="J9" s="133" t="s">
        <v>424</v>
      </c>
      <c r="K9" s="133" t="s">
        <v>424</v>
      </c>
      <c r="L9" s="133" t="s">
        <v>424</v>
      </c>
      <c r="M9" s="133" t="s">
        <v>424</v>
      </c>
      <c r="N9" s="133" t="s">
        <v>424</v>
      </c>
      <c r="O9" s="101">
        <f t="shared" si="0"/>
        <v>2</v>
      </c>
      <c r="P9" s="56">
        <f t="shared" si="1"/>
        <v>4</v>
      </c>
      <c r="Q9" s="57">
        <f t="shared" si="2"/>
        <v>2</v>
      </c>
      <c r="R9" s="58">
        <f t="shared" si="3"/>
        <v>2</v>
      </c>
      <c r="S9" s="59">
        <f t="shared" si="4"/>
        <v>2</v>
      </c>
      <c r="T9" s="60">
        <f t="shared" si="5"/>
        <v>1</v>
      </c>
      <c r="U9" s="60">
        <f t="shared" si="6"/>
        <v>0</v>
      </c>
      <c r="V9" s="60">
        <f t="shared" si="7"/>
        <v>1</v>
      </c>
      <c r="W9" s="61">
        <f t="shared" si="8"/>
        <v>0.75</v>
      </c>
      <c r="X9" s="31">
        <v>0</v>
      </c>
    </row>
    <row r="10" spans="1:24" ht="15" customHeight="1">
      <c r="A10" s="66" t="s">
        <v>2</v>
      </c>
      <c r="B10" s="87" t="s">
        <v>89</v>
      </c>
      <c r="C10" s="68">
        <v>2</v>
      </c>
      <c r="D10" s="70">
        <v>0.5</v>
      </c>
      <c r="E10" s="69">
        <v>2</v>
      </c>
      <c r="F10" s="70">
        <v>2</v>
      </c>
      <c r="G10" s="133" t="s">
        <v>424</v>
      </c>
      <c r="H10" s="133" t="s">
        <v>424</v>
      </c>
      <c r="I10" s="70">
        <v>0</v>
      </c>
      <c r="J10" s="133" t="s">
        <v>424</v>
      </c>
      <c r="K10" s="133" t="s">
        <v>424</v>
      </c>
      <c r="L10" s="70">
        <v>2.5</v>
      </c>
      <c r="M10" s="133">
        <v>2</v>
      </c>
      <c r="N10" s="133">
        <v>2</v>
      </c>
      <c r="O10" s="101">
        <f t="shared" si="0"/>
        <v>8</v>
      </c>
      <c r="P10" s="56">
        <f t="shared" si="1"/>
        <v>13</v>
      </c>
      <c r="Q10" s="57">
        <f t="shared" si="2"/>
        <v>11</v>
      </c>
      <c r="R10" s="58">
        <f t="shared" si="3"/>
        <v>2</v>
      </c>
      <c r="S10" s="59">
        <f t="shared" si="4"/>
        <v>1.625</v>
      </c>
      <c r="T10" s="60">
        <f t="shared" si="5"/>
        <v>6</v>
      </c>
      <c r="U10" s="60">
        <f t="shared" si="6"/>
        <v>2</v>
      </c>
      <c r="V10" s="60">
        <f t="shared" si="7"/>
        <v>0</v>
      </c>
      <c r="W10" s="61">
        <f t="shared" si="8"/>
        <v>0.75</v>
      </c>
      <c r="X10" s="31">
        <v>0</v>
      </c>
    </row>
    <row r="11" spans="1:24" ht="15" customHeight="1">
      <c r="A11" s="66" t="s">
        <v>2</v>
      </c>
      <c r="B11" s="87" t="s">
        <v>60</v>
      </c>
      <c r="C11" s="68">
        <v>2</v>
      </c>
      <c r="D11" s="68">
        <v>1</v>
      </c>
      <c r="E11" s="68">
        <v>0.5</v>
      </c>
      <c r="F11" s="68">
        <v>1.5</v>
      </c>
      <c r="G11" s="68">
        <v>2.5</v>
      </c>
      <c r="H11" s="68">
        <v>1.5</v>
      </c>
      <c r="I11" s="68">
        <v>0.5</v>
      </c>
      <c r="J11" s="68">
        <v>2</v>
      </c>
      <c r="K11" s="68">
        <v>3</v>
      </c>
      <c r="L11" s="68">
        <v>3</v>
      </c>
      <c r="M11" s="70">
        <v>1.5</v>
      </c>
      <c r="N11" s="133">
        <v>0</v>
      </c>
      <c r="O11" s="101">
        <f t="shared" si="0"/>
        <v>12</v>
      </c>
      <c r="P11" s="56">
        <f t="shared" si="1"/>
        <v>19</v>
      </c>
      <c r="Q11" s="57">
        <f t="shared" si="2"/>
        <v>17</v>
      </c>
      <c r="R11" s="58">
        <f t="shared" si="3"/>
        <v>2</v>
      </c>
      <c r="S11" s="59">
        <f t="shared" si="4"/>
        <v>1.5833333333333333</v>
      </c>
      <c r="T11" s="60">
        <f t="shared" si="5"/>
        <v>5</v>
      </c>
      <c r="U11" s="60">
        <f t="shared" si="6"/>
        <v>4</v>
      </c>
      <c r="V11" s="60">
        <f t="shared" si="7"/>
        <v>3</v>
      </c>
      <c r="W11" s="61">
        <f t="shared" si="8"/>
        <v>0.54166666666666663</v>
      </c>
      <c r="X11" s="31">
        <v>0</v>
      </c>
    </row>
    <row r="12" spans="1:24" ht="15" customHeight="1">
      <c r="A12" s="66" t="s">
        <v>2</v>
      </c>
      <c r="B12" s="99" t="s">
        <v>56</v>
      </c>
      <c r="C12" s="68">
        <v>3</v>
      </c>
      <c r="D12" s="68">
        <v>0.5</v>
      </c>
      <c r="E12" s="68"/>
      <c r="F12" s="68"/>
      <c r="G12" s="68">
        <v>0</v>
      </c>
      <c r="H12" s="68">
        <v>2.5</v>
      </c>
      <c r="I12" s="68">
        <v>3</v>
      </c>
      <c r="J12" s="68">
        <v>0</v>
      </c>
      <c r="K12" s="68">
        <v>1</v>
      </c>
      <c r="L12" s="71" t="s">
        <v>424</v>
      </c>
      <c r="M12" s="133" t="s">
        <v>424</v>
      </c>
      <c r="N12" s="133" t="s">
        <v>424</v>
      </c>
      <c r="O12" s="101">
        <f t="shared" si="0"/>
        <v>7</v>
      </c>
      <c r="P12" s="56">
        <f t="shared" si="1"/>
        <v>10</v>
      </c>
      <c r="Q12" s="57">
        <f t="shared" si="2"/>
        <v>11</v>
      </c>
      <c r="R12" s="58">
        <f t="shared" si="3"/>
        <v>-1</v>
      </c>
      <c r="S12" s="59">
        <f t="shared" si="4"/>
        <v>1.4285714285714286</v>
      </c>
      <c r="T12" s="60">
        <f t="shared" si="5"/>
        <v>3</v>
      </c>
      <c r="U12" s="60">
        <f t="shared" si="6"/>
        <v>4</v>
      </c>
      <c r="V12" s="60">
        <f t="shared" si="7"/>
        <v>0</v>
      </c>
      <c r="W12" s="61">
        <f t="shared" si="8"/>
        <v>0.42857142857142855</v>
      </c>
      <c r="X12" s="31">
        <v>0</v>
      </c>
    </row>
    <row r="13" spans="1:24" ht="15" customHeight="1">
      <c r="A13" s="66" t="s">
        <v>2</v>
      </c>
      <c r="B13" s="139" t="s">
        <v>289</v>
      </c>
      <c r="C13" s="68">
        <v>1</v>
      </c>
      <c r="D13" s="71" t="s">
        <v>424</v>
      </c>
      <c r="E13" s="71" t="s">
        <v>424</v>
      </c>
      <c r="F13" s="71" t="s">
        <v>424</v>
      </c>
      <c r="G13" s="71" t="s">
        <v>424</v>
      </c>
      <c r="H13" s="71" t="s">
        <v>424</v>
      </c>
      <c r="I13" s="71" t="s">
        <v>424</v>
      </c>
      <c r="J13" s="71" t="s">
        <v>424</v>
      </c>
      <c r="K13" s="71" t="s">
        <v>424</v>
      </c>
      <c r="L13" s="71" t="s">
        <v>424</v>
      </c>
      <c r="M13" s="133" t="s">
        <v>424</v>
      </c>
      <c r="N13" s="133" t="s">
        <v>424</v>
      </c>
      <c r="O13" s="101">
        <f t="shared" si="0"/>
        <v>1</v>
      </c>
      <c r="P13" s="56">
        <f t="shared" si="1"/>
        <v>1</v>
      </c>
      <c r="Q13" s="57">
        <f t="shared" si="2"/>
        <v>2</v>
      </c>
      <c r="R13" s="58">
        <f t="shared" si="3"/>
        <v>-1</v>
      </c>
      <c r="S13" s="59">
        <f t="shared" si="4"/>
        <v>1</v>
      </c>
      <c r="T13" s="60">
        <f t="shared" si="5"/>
        <v>0</v>
      </c>
      <c r="U13" s="60">
        <f t="shared" si="6"/>
        <v>1</v>
      </c>
      <c r="V13" s="60">
        <f t="shared" si="7"/>
        <v>0</v>
      </c>
      <c r="W13" s="61">
        <f t="shared" si="8"/>
        <v>0</v>
      </c>
      <c r="X13" s="31" t="s">
        <v>209</v>
      </c>
    </row>
    <row r="14" spans="1:24" ht="15" customHeight="1">
      <c r="A14" s="66" t="s">
        <v>2</v>
      </c>
      <c r="B14" s="87" t="s">
        <v>152</v>
      </c>
      <c r="C14" s="71" t="s">
        <v>424</v>
      </c>
      <c r="D14" s="71" t="s">
        <v>424</v>
      </c>
      <c r="E14" s="68">
        <v>1.5</v>
      </c>
      <c r="F14" s="71" t="s">
        <v>424</v>
      </c>
      <c r="G14" s="68">
        <v>0.5</v>
      </c>
      <c r="H14" s="71" t="s">
        <v>424</v>
      </c>
      <c r="I14" s="71" t="s">
        <v>424</v>
      </c>
      <c r="J14" s="71" t="s">
        <v>424</v>
      </c>
      <c r="K14" s="71" t="s">
        <v>424</v>
      </c>
      <c r="L14" s="71" t="s">
        <v>424</v>
      </c>
      <c r="M14" s="133" t="s">
        <v>424</v>
      </c>
      <c r="N14" s="133" t="s">
        <v>424</v>
      </c>
      <c r="O14" s="101">
        <f t="shared" si="0"/>
        <v>2</v>
      </c>
      <c r="P14" s="56">
        <f t="shared" si="1"/>
        <v>2</v>
      </c>
      <c r="Q14" s="57">
        <f t="shared" si="2"/>
        <v>4</v>
      </c>
      <c r="R14" s="58">
        <f t="shared" si="3"/>
        <v>-2</v>
      </c>
      <c r="S14" s="59">
        <f t="shared" si="4"/>
        <v>1</v>
      </c>
      <c r="T14" s="60">
        <f t="shared" si="5"/>
        <v>0</v>
      </c>
      <c r="U14" s="60">
        <f t="shared" si="6"/>
        <v>1</v>
      </c>
      <c r="V14" s="60">
        <f t="shared" si="7"/>
        <v>1</v>
      </c>
      <c r="W14" s="61">
        <f t="shared" si="8"/>
        <v>0.25</v>
      </c>
      <c r="X14" s="31">
        <v>0</v>
      </c>
    </row>
    <row r="15" spans="1:24" ht="15" customHeight="1">
      <c r="A15" s="66" t="s">
        <v>2</v>
      </c>
      <c r="B15" s="103" t="s">
        <v>59</v>
      </c>
      <c r="C15" s="71" t="s">
        <v>424</v>
      </c>
      <c r="D15" s="71" t="s">
        <v>424</v>
      </c>
      <c r="E15" s="71" t="s">
        <v>424</v>
      </c>
      <c r="F15" s="68">
        <v>0.5</v>
      </c>
      <c r="G15" s="68">
        <v>1</v>
      </c>
      <c r="H15" s="71" t="s">
        <v>424</v>
      </c>
      <c r="I15" s="68">
        <v>0</v>
      </c>
      <c r="J15" s="68">
        <v>2.5</v>
      </c>
      <c r="K15" s="71" t="s">
        <v>424</v>
      </c>
      <c r="L15" s="71" t="s">
        <v>424</v>
      </c>
      <c r="M15" s="133" t="s">
        <v>424</v>
      </c>
      <c r="N15" s="133" t="s">
        <v>424</v>
      </c>
      <c r="O15" s="101">
        <f t="shared" si="0"/>
        <v>4</v>
      </c>
      <c r="P15" s="56">
        <f t="shared" si="1"/>
        <v>4</v>
      </c>
      <c r="Q15" s="57">
        <f t="shared" si="2"/>
        <v>8</v>
      </c>
      <c r="R15" s="58">
        <f t="shared" si="3"/>
        <v>-4</v>
      </c>
      <c r="S15" s="59">
        <f t="shared" si="4"/>
        <v>1</v>
      </c>
      <c r="T15" s="60">
        <f t="shared" si="5"/>
        <v>1</v>
      </c>
      <c r="U15" s="60">
        <f t="shared" si="6"/>
        <v>3</v>
      </c>
      <c r="V15" s="60">
        <f t="shared" si="7"/>
        <v>0</v>
      </c>
      <c r="W15" s="61">
        <f t="shared" si="8"/>
        <v>0.25</v>
      </c>
      <c r="X15" s="31">
        <v>0</v>
      </c>
    </row>
    <row r="16" spans="1:24" ht="15" customHeight="1">
      <c r="A16" s="66" t="s">
        <v>2</v>
      </c>
      <c r="B16" s="87" t="s">
        <v>117</v>
      </c>
      <c r="C16" s="71" t="s">
        <v>424</v>
      </c>
      <c r="D16" s="71" t="s">
        <v>424</v>
      </c>
      <c r="E16" s="68">
        <v>1</v>
      </c>
      <c r="F16" s="70">
        <v>0</v>
      </c>
      <c r="G16" s="133" t="s">
        <v>424</v>
      </c>
      <c r="H16" s="133" t="s">
        <v>424</v>
      </c>
      <c r="I16" s="133" t="s">
        <v>424</v>
      </c>
      <c r="J16" s="70"/>
      <c r="K16" s="133" t="s">
        <v>424</v>
      </c>
      <c r="L16" s="133" t="s">
        <v>424</v>
      </c>
      <c r="M16" s="133" t="s">
        <v>424</v>
      </c>
      <c r="N16" s="133" t="s">
        <v>424</v>
      </c>
      <c r="O16" s="101">
        <f t="shared" si="0"/>
        <v>2</v>
      </c>
      <c r="P16" s="56">
        <f t="shared" si="1"/>
        <v>1</v>
      </c>
      <c r="Q16" s="57">
        <f t="shared" si="2"/>
        <v>5</v>
      </c>
      <c r="R16" s="58">
        <f t="shared" si="3"/>
        <v>-4</v>
      </c>
      <c r="S16" s="59">
        <f t="shared" si="4"/>
        <v>0.5</v>
      </c>
      <c r="T16" s="60">
        <f t="shared" si="5"/>
        <v>0</v>
      </c>
      <c r="U16" s="60">
        <f t="shared" si="6"/>
        <v>2</v>
      </c>
      <c r="V16" s="60">
        <f t="shared" si="7"/>
        <v>0</v>
      </c>
      <c r="W16" s="61">
        <f t="shared" si="8"/>
        <v>0</v>
      </c>
      <c r="X16" s="31">
        <v>0</v>
      </c>
    </row>
    <row r="17" spans="1:24" ht="15" customHeight="1">
      <c r="A17" s="66" t="s">
        <v>2</v>
      </c>
      <c r="B17" s="87" t="s">
        <v>154</v>
      </c>
      <c r="C17" s="71" t="s">
        <v>424</v>
      </c>
      <c r="D17" s="133" t="s">
        <v>424</v>
      </c>
      <c r="E17" s="72" t="s">
        <v>424</v>
      </c>
      <c r="F17" s="133" t="s">
        <v>424</v>
      </c>
      <c r="G17" s="133" t="s">
        <v>424</v>
      </c>
      <c r="H17" s="70">
        <v>0</v>
      </c>
      <c r="I17" s="133" t="s">
        <v>424</v>
      </c>
      <c r="J17" s="70"/>
      <c r="K17" s="70">
        <v>0</v>
      </c>
      <c r="L17" s="70"/>
      <c r="M17" s="133">
        <v>0.5</v>
      </c>
      <c r="N17" s="133" t="s">
        <v>424</v>
      </c>
      <c r="O17" s="101">
        <f t="shared" si="0"/>
        <v>3</v>
      </c>
      <c r="P17" s="56">
        <f t="shared" si="1"/>
        <v>0.5</v>
      </c>
      <c r="Q17" s="57">
        <f t="shared" si="2"/>
        <v>8.5</v>
      </c>
      <c r="R17" s="58">
        <f t="shared" si="3"/>
        <v>-8</v>
      </c>
      <c r="S17" s="59">
        <f t="shared" si="4"/>
        <v>0.16666666666666666</v>
      </c>
      <c r="T17" s="60">
        <f t="shared" si="5"/>
        <v>0</v>
      </c>
      <c r="U17" s="60">
        <f t="shared" si="6"/>
        <v>3</v>
      </c>
      <c r="V17" s="60">
        <f t="shared" si="7"/>
        <v>0</v>
      </c>
      <c r="W17" s="61">
        <f t="shared" si="8"/>
        <v>0</v>
      </c>
      <c r="X17" s="31">
        <v>0</v>
      </c>
    </row>
    <row r="18" spans="1:24" ht="15" customHeight="1">
      <c r="A18" s="66" t="s">
        <v>2</v>
      </c>
      <c r="B18" s="87" t="s">
        <v>190</v>
      </c>
      <c r="C18" s="68">
        <v>1</v>
      </c>
      <c r="D18" s="68">
        <v>2.5</v>
      </c>
      <c r="E18" s="69">
        <v>1</v>
      </c>
      <c r="F18" s="70">
        <v>0</v>
      </c>
      <c r="G18" s="70">
        <v>2.5</v>
      </c>
      <c r="H18" s="70">
        <v>0.5</v>
      </c>
      <c r="I18" s="69">
        <v>1</v>
      </c>
      <c r="J18" s="70">
        <v>0.5</v>
      </c>
      <c r="K18" s="70">
        <v>1</v>
      </c>
      <c r="L18" s="70">
        <v>2.5</v>
      </c>
      <c r="M18" s="133">
        <v>0</v>
      </c>
      <c r="N18" s="133">
        <v>0</v>
      </c>
      <c r="O18" s="101">
        <f t="shared" si="0"/>
        <v>12</v>
      </c>
      <c r="P18" s="56">
        <f t="shared" si="1"/>
        <v>12.5</v>
      </c>
      <c r="Q18" s="57">
        <f t="shared" si="2"/>
        <v>23.5</v>
      </c>
      <c r="R18" s="58">
        <f t="shared" si="3"/>
        <v>-11</v>
      </c>
      <c r="S18" s="59">
        <f t="shared" si="4"/>
        <v>1.0416666666666667</v>
      </c>
      <c r="T18" s="60">
        <f t="shared" si="5"/>
        <v>3</v>
      </c>
      <c r="U18" s="60">
        <f t="shared" si="6"/>
        <v>9</v>
      </c>
      <c r="V18" s="60">
        <f t="shared" si="7"/>
        <v>0</v>
      </c>
      <c r="W18" s="61">
        <f t="shared" si="8"/>
        <v>0.25</v>
      </c>
      <c r="X18" s="31">
        <v>0</v>
      </c>
    </row>
    <row r="19" spans="1:24" ht="15" customHeight="1">
      <c r="A19" s="66" t="s">
        <v>2</v>
      </c>
      <c r="B19" s="177" t="s">
        <v>380</v>
      </c>
      <c r="C19" s="71" t="s">
        <v>424</v>
      </c>
      <c r="D19" s="71" t="s">
        <v>424</v>
      </c>
      <c r="E19" s="71" t="s">
        <v>424</v>
      </c>
      <c r="F19" s="133" t="s">
        <v>424</v>
      </c>
      <c r="G19" s="133" t="s">
        <v>424</v>
      </c>
      <c r="H19" s="133" t="s">
        <v>424</v>
      </c>
      <c r="I19" s="70">
        <v>0</v>
      </c>
      <c r="J19" s="68">
        <v>2</v>
      </c>
      <c r="K19" s="70">
        <v>0.5</v>
      </c>
      <c r="L19" s="70">
        <v>0.5</v>
      </c>
      <c r="M19" s="133">
        <v>0</v>
      </c>
      <c r="N19" s="133">
        <v>0</v>
      </c>
      <c r="O19" s="101">
        <f t="shared" si="0"/>
        <v>6</v>
      </c>
      <c r="P19" s="56">
        <f t="shared" si="1"/>
        <v>3</v>
      </c>
      <c r="Q19" s="57">
        <f t="shared" si="2"/>
        <v>15</v>
      </c>
      <c r="R19" s="58">
        <f t="shared" si="3"/>
        <v>-12</v>
      </c>
      <c r="S19" s="59">
        <f t="shared" si="4"/>
        <v>0.5</v>
      </c>
      <c r="T19" s="60">
        <f t="shared" si="5"/>
        <v>1</v>
      </c>
      <c r="U19" s="60">
        <f t="shared" si="6"/>
        <v>5</v>
      </c>
      <c r="V19" s="60">
        <f t="shared" si="7"/>
        <v>0</v>
      </c>
      <c r="W19" s="61">
        <f t="shared" si="8"/>
        <v>0.16666666666666666</v>
      </c>
      <c r="X19" s="31" t="s">
        <v>209</v>
      </c>
    </row>
    <row r="20" spans="1:24" ht="15" customHeight="1">
      <c r="A20" s="66" t="s">
        <v>2</v>
      </c>
      <c r="B20" s="87" t="s">
        <v>189</v>
      </c>
      <c r="C20" s="71" t="s">
        <v>424</v>
      </c>
      <c r="D20" s="71" t="s">
        <v>424</v>
      </c>
      <c r="E20" s="72" t="s">
        <v>424</v>
      </c>
      <c r="F20" s="133" t="s">
        <v>424</v>
      </c>
      <c r="G20" s="133" t="s">
        <v>424</v>
      </c>
      <c r="H20" s="71" t="s">
        <v>424</v>
      </c>
      <c r="I20" s="133" t="s">
        <v>424</v>
      </c>
      <c r="J20" s="133" t="s">
        <v>424</v>
      </c>
      <c r="K20" s="133" t="s">
        <v>424</v>
      </c>
      <c r="L20" s="133" t="s">
        <v>424</v>
      </c>
      <c r="M20" s="133" t="s">
        <v>424</v>
      </c>
      <c r="N20" s="133" t="s">
        <v>424</v>
      </c>
      <c r="O20" s="101">
        <f t="shared" ref="O20:O24" si="9">COUNT(C20:N20)</f>
        <v>0</v>
      </c>
      <c r="P20" s="56">
        <f t="shared" ref="P20:P24" si="10">SUM(C20:N20)</f>
        <v>0</v>
      </c>
      <c r="Q20" s="57">
        <f t="shared" ref="Q20:Q24" si="11">(O20)*3-(P20)</f>
        <v>0</v>
      </c>
      <c r="R20" s="58">
        <f t="shared" ref="R20:R24" si="12">P20-Q20</f>
        <v>0</v>
      </c>
      <c r="S20" s="59" t="e">
        <f t="shared" ref="S20:S24" si="13">P20/O20</f>
        <v>#DIV/0!</v>
      </c>
      <c r="T20" s="60">
        <f t="shared" ref="T20:T24" si="14">COUNTIFS(C20:N20,"&gt;1.5")</f>
        <v>0</v>
      </c>
      <c r="U20" s="60">
        <f t="shared" ref="U20:U24" si="15">COUNTIFS(C20:N20,"&lt;1.5")</f>
        <v>0</v>
      </c>
      <c r="V20" s="60">
        <f t="shared" ref="V20:V24" si="16">COUNTIFS(C20:N20,"=1.5")</f>
        <v>0</v>
      </c>
      <c r="W20" s="61" t="e">
        <f t="shared" ref="W20:W24" si="17">((T20)+0.5*(V20))/SUM(T20:V20)</f>
        <v>#DIV/0!</v>
      </c>
      <c r="X20" s="31">
        <v>0</v>
      </c>
    </row>
    <row r="21" spans="1:24" ht="15" customHeight="1">
      <c r="A21" s="66" t="s">
        <v>2</v>
      </c>
      <c r="B21" s="87" t="s">
        <v>263</v>
      </c>
      <c r="C21" s="71" t="s">
        <v>424</v>
      </c>
      <c r="D21" s="71" t="s">
        <v>424</v>
      </c>
      <c r="E21" s="72" t="s">
        <v>424</v>
      </c>
      <c r="F21" s="133" t="s">
        <v>424</v>
      </c>
      <c r="G21" s="133" t="s">
        <v>424</v>
      </c>
      <c r="H21" s="133" t="s">
        <v>424</v>
      </c>
      <c r="I21" s="133" t="s">
        <v>424</v>
      </c>
      <c r="J21" s="133" t="s">
        <v>424</v>
      </c>
      <c r="K21" s="133" t="s">
        <v>424</v>
      </c>
      <c r="L21" s="133" t="s">
        <v>424</v>
      </c>
      <c r="M21" s="133" t="s">
        <v>424</v>
      </c>
      <c r="N21" s="133" t="s">
        <v>424</v>
      </c>
      <c r="O21" s="101">
        <f t="shared" si="9"/>
        <v>0</v>
      </c>
      <c r="P21" s="56">
        <f t="shared" si="10"/>
        <v>0</v>
      </c>
      <c r="Q21" s="57">
        <f t="shared" si="11"/>
        <v>0</v>
      </c>
      <c r="R21" s="58">
        <f t="shared" si="12"/>
        <v>0</v>
      </c>
      <c r="S21" s="59" t="e">
        <f t="shared" si="13"/>
        <v>#DIV/0!</v>
      </c>
      <c r="T21" s="60">
        <f t="shared" si="14"/>
        <v>0</v>
      </c>
      <c r="U21" s="60">
        <f t="shared" si="15"/>
        <v>0</v>
      </c>
      <c r="V21" s="60">
        <f t="shared" si="16"/>
        <v>0</v>
      </c>
      <c r="W21" s="61" t="e">
        <f t="shared" si="17"/>
        <v>#DIV/0!</v>
      </c>
      <c r="X21" s="31">
        <v>0</v>
      </c>
    </row>
    <row r="22" spans="1:24" ht="15" customHeight="1">
      <c r="A22" s="66" t="s">
        <v>2</v>
      </c>
      <c r="B22" s="102" t="s">
        <v>161</v>
      </c>
      <c r="C22" s="71" t="s">
        <v>424</v>
      </c>
      <c r="D22" s="133" t="s">
        <v>424</v>
      </c>
      <c r="E22" s="72" t="s">
        <v>424</v>
      </c>
      <c r="F22" s="133" t="s">
        <v>424</v>
      </c>
      <c r="G22" s="133" t="s">
        <v>424</v>
      </c>
      <c r="H22" s="133" t="s">
        <v>424</v>
      </c>
      <c r="I22" s="266" t="s">
        <v>424</v>
      </c>
      <c r="J22" s="71" t="s">
        <v>424</v>
      </c>
      <c r="K22" s="71" t="s">
        <v>424</v>
      </c>
      <c r="L22" s="133" t="s">
        <v>424</v>
      </c>
      <c r="M22" s="133" t="s">
        <v>424</v>
      </c>
      <c r="N22" s="133" t="s">
        <v>424</v>
      </c>
      <c r="O22" s="101">
        <f t="shared" si="9"/>
        <v>0</v>
      </c>
      <c r="P22" s="56">
        <f t="shared" si="10"/>
        <v>0</v>
      </c>
      <c r="Q22" s="57">
        <f t="shared" si="11"/>
        <v>0</v>
      </c>
      <c r="R22" s="58">
        <f t="shared" si="12"/>
        <v>0</v>
      </c>
      <c r="S22" s="59" t="e">
        <f t="shared" si="13"/>
        <v>#DIV/0!</v>
      </c>
      <c r="T22" s="60">
        <f t="shared" si="14"/>
        <v>0</v>
      </c>
      <c r="U22" s="60">
        <f t="shared" si="15"/>
        <v>0</v>
      </c>
      <c r="V22" s="60">
        <f t="shared" si="16"/>
        <v>0</v>
      </c>
      <c r="W22" s="61" t="e">
        <f t="shared" si="17"/>
        <v>#DIV/0!</v>
      </c>
      <c r="X22" s="31">
        <v>0</v>
      </c>
    </row>
    <row r="23" spans="1:24" ht="15" customHeight="1">
      <c r="A23" s="66" t="s">
        <v>2</v>
      </c>
      <c r="B23" s="177" t="s">
        <v>288</v>
      </c>
      <c r="C23" s="71" t="s">
        <v>424</v>
      </c>
      <c r="D23" s="71" t="s">
        <v>424</v>
      </c>
      <c r="E23" s="71" t="s">
        <v>424</v>
      </c>
      <c r="F23" s="133" t="s">
        <v>424</v>
      </c>
      <c r="G23" s="133" t="s">
        <v>424</v>
      </c>
      <c r="H23" s="133" t="s">
        <v>424</v>
      </c>
      <c r="I23" s="133" t="s">
        <v>424</v>
      </c>
      <c r="J23" s="133" t="s">
        <v>424</v>
      </c>
      <c r="K23" s="133" t="s">
        <v>424</v>
      </c>
      <c r="L23" s="133" t="s">
        <v>424</v>
      </c>
      <c r="M23" s="133" t="s">
        <v>424</v>
      </c>
      <c r="N23" s="133" t="s">
        <v>424</v>
      </c>
      <c r="O23" s="101">
        <f t="shared" si="9"/>
        <v>0</v>
      </c>
      <c r="P23" s="56">
        <f t="shared" si="10"/>
        <v>0</v>
      </c>
      <c r="Q23" s="57">
        <f t="shared" si="11"/>
        <v>0</v>
      </c>
      <c r="R23" s="58">
        <f t="shared" si="12"/>
        <v>0</v>
      </c>
      <c r="S23" s="59" t="e">
        <f t="shared" si="13"/>
        <v>#DIV/0!</v>
      </c>
      <c r="T23" s="60">
        <f t="shared" si="14"/>
        <v>0</v>
      </c>
      <c r="U23" s="60">
        <f t="shared" si="15"/>
        <v>0</v>
      </c>
      <c r="V23" s="60">
        <f t="shared" si="16"/>
        <v>0</v>
      </c>
      <c r="W23" s="61" t="e">
        <f t="shared" si="17"/>
        <v>#DIV/0!</v>
      </c>
      <c r="X23" s="31" t="s">
        <v>209</v>
      </c>
    </row>
    <row r="24" spans="1:24" ht="15" customHeight="1" thickBot="1">
      <c r="A24" s="66" t="s">
        <v>2</v>
      </c>
      <c r="B24" s="87" t="s">
        <v>153</v>
      </c>
      <c r="C24" s="262" t="s">
        <v>424</v>
      </c>
      <c r="D24" s="128" t="s">
        <v>424</v>
      </c>
      <c r="E24" s="128" t="s">
        <v>424</v>
      </c>
      <c r="F24" s="262" t="s">
        <v>424</v>
      </c>
      <c r="G24" s="262" t="s">
        <v>424</v>
      </c>
      <c r="H24" s="262" t="s">
        <v>424</v>
      </c>
      <c r="I24" s="262" t="s">
        <v>424</v>
      </c>
      <c r="J24" s="262" t="s">
        <v>424</v>
      </c>
      <c r="K24" s="128" t="s">
        <v>424</v>
      </c>
      <c r="L24" s="262" t="s">
        <v>424</v>
      </c>
      <c r="M24" s="262" t="s">
        <v>424</v>
      </c>
      <c r="N24" s="128" t="s">
        <v>424</v>
      </c>
      <c r="O24" s="101">
        <f t="shared" si="9"/>
        <v>0</v>
      </c>
      <c r="P24" s="56">
        <f t="shared" si="10"/>
        <v>0</v>
      </c>
      <c r="Q24" s="57">
        <f t="shared" si="11"/>
        <v>0</v>
      </c>
      <c r="R24" s="58">
        <f t="shared" si="12"/>
        <v>0</v>
      </c>
      <c r="S24" s="59" t="e">
        <f t="shared" si="13"/>
        <v>#DIV/0!</v>
      </c>
      <c r="T24" s="60">
        <f t="shared" si="14"/>
        <v>0</v>
      </c>
      <c r="U24" s="60">
        <f t="shared" si="15"/>
        <v>0</v>
      </c>
      <c r="V24" s="60">
        <f t="shared" si="16"/>
        <v>0</v>
      </c>
      <c r="W24" s="61" t="e">
        <f t="shared" si="17"/>
        <v>#DIV/0!</v>
      </c>
      <c r="X24" s="31">
        <v>0</v>
      </c>
    </row>
    <row r="25" spans="1:24" ht="15" customHeight="1" thickBot="1">
      <c r="B25" s="179" t="s">
        <v>12</v>
      </c>
      <c r="C25" s="211">
        <f>SUM(C3:C24)</f>
        <v>19.5</v>
      </c>
      <c r="D25" s="206">
        <f>SUM(D3:D24)</f>
        <v>14</v>
      </c>
      <c r="E25" s="211">
        <f>SUM(E3:E24)</f>
        <v>19</v>
      </c>
      <c r="F25" s="206">
        <f t="shared" ref="F25:R25" si="18">SUM(F3:F24)</f>
        <v>14.5</v>
      </c>
      <c r="G25" s="211">
        <f>SUM(G3:G24)</f>
        <v>15.5</v>
      </c>
      <c r="H25" s="211">
        <f>SUM(H3:H24)</f>
        <v>17</v>
      </c>
      <c r="I25" s="206">
        <f t="shared" ref="I25" si="19">SUM(I3:I24)</f>
        <v>12.5</v>
      </c>
      <c r="J25" s="211">
        <f>SUM(J3:J24)</f>
        <v>20.5</v>
      </c>
      <c r="K25" s="211">
        <f>SUM(K3:K24)</f>
        <v>16</v>
      </c>
      <c r="L25" s="211">
        <f>SUM(L3:L24)</f>
        <v>22</v>
      </c>
      <c r="M25" s="206">
        <f t="shared" ref="M25" si="20">SUM(M3:M24)</f>
        <v>14.5</v>
      </c>
      <c r="N25" s="219">
        <f t="shared" si="18"/>
        <v>15</v>
      </c>
      <c r="O25" s="190">
        <f t="shared" si="18"/>
        <v>120</v>
      </c>
      <c r="P25" s="185">
        <f t="shared" si="18"/>
        <v>200</v>
      </c>
      <c r="Q25" s="186">
        <f t="shared" si="18"/>
        <v>160</v>
      </c>
      <c r="R25" s="185">
        <f t="shared" si="18"/>
        <v>40</v>
      </c>
      <c r="S25" s="187">
        <f t="shared" ref="S25" si="21">P25/O25</f>
        <v>1.6666666666666667</v>
      </c>
      <c r="T25" s="188">
        <f>SUM(T3:T24)</f>
        <v>64</v>
      </c>
      <c r="U25" s="188">
        <f>SUM(U3:U24)</f>
        <v>44</v>
      </c>
      <c r="V25" s="188">
        <f>SUM(V3:V24)</f>
        <v>12</v>
      </c>
      <c r="W25" s="189">
        <f t="shared" ref="W25" si="22">((T25)+0.5*(V25))/SUM(T25:V25)</f>
        <v>0.58333333333333337</v>
      </c>
    </row>
    <row r="26" spans="1:24" ht="15" customHeight="1" thickBot="1">
      <c r="B26" s="2" t="s">
        <v>128</v>
      </c>
      <c r="C26" s="204">
        <f t="shared" ref="C26:N26" si="23">30-C25</f>
        <v>10.5</v>
      </c>
      <c r="D26" s="212">
        <f t="shared" si="23"/>
        <v>16</v>
      </c>
      <c r="E26" s="204">
        <f t="shared" si="23"/>
        <v>11</v>
      </c>
      <c r="F26" s="212">
        <f t="shared" si="23"/>
        <v>15.5</v>
      </c>
      <c r="G26" s="204">
        <f t="shared" ref="G26:I26" si="24">30-G25</f>
        <v>14.5</v>
      </c>
      <c r="H26" s="204">
        <f t="shared" si="24"/>
        <v>13</v>
      </c>
      <c r="I26" s="212">
        <f t="shared" si="24"/>
        <v>17.5</v>
      </c>
      <c r="J26" s="204">
        <f t="shared" ref="J26:K26" si="25">30-J25</f>
        <v>9.5</v>
      </c>
      <c r="K26" s="204">
        <f t="shared" si="25"/>
        <v>14</v>
      </c>
      <c r="L26" s="204">
        <f t="shared" ref="L26:M26" si="26">30-L25</f>
        <v>8</v>
      </c>
      <c r="M26" s="212">
        <f t="shared" si="26"/>
        <v>15.5</v>
      </c>
      <c r="N26" s="220">
        <f t="shared" si="23"/>
        <v>15</v>
      </c>
    </row>
    <row r="27" spans="1:24" ht="15" customHeight="1" thickBot="1">
      <c r="B27" s="2" t="s">
        <v>1</v>
      </c>
      <c r="C27" s="200" t="s">
        <v>324</v>
      </c>
      <c r="D27" s="200" t="s">
        <v>329</v>
      </c>
      <c r="E27" s="193" t="s">
        <v>342</v>
      </c>
      <c r="F27" s="193" t="s">
        <v>351</v>
      </c>
      <c r="G27" s="193" t="s">
        <v>357</v>
      </c>
      <c r="H27" s="193" t="s">
        <v>371</v>
      </c>
      <c r="I27" s="193" t="s">
        <v>372</v>
      </c>
      <c r="J27" s="193" t="s">
        <v>378</v>
      </c>
      <c r="K27" s="193" t="s">
        <v>384</v>
      </c>
      <c r="L27" s="193" t="s">
        <v>396</v>
      </c>
      <c r="M27" s="193" t="s">
        <v>420</v>
      </c>
      <c r="N27" s="193" t="s">
        <v>431</v>
      </c>
    </row>
    <row r="28" spans="1:24">
      <c r="A28">
        <v>22</v>
      </c>
      <c r="C28">
        <f t="shared" ref="C28:N28" si="27">COUNT(C3:C24)</f>
        <v>10</v>
      </c>
      <c r="D28">
        <f t="shared" si="27"/>
        <v>10</v>
      </c>
      <c r="E28">
        <f t="shared" si="27"/>
        <v>10</v>
      </c>
      <c r="F28">
        <f t="shared" si="27"/>
        <v>10</v>
      </c>
      <c r="G28">
        <f t="shared" si="27"/>
        <v>10</v>
      </c>
      <c r="H28">
        <f t="shared" si="27"/>
        <v>10</v>
      </c>
      <c r="I28">
        <f t="shared" si="27"/>
        <v>10</v>
      </c>
      <c r="J28">
        <f t="shared" si="27"/>
        <v>10</v>
      </c>
      <c r="K28">
        <f t="shared" si="27"/>
        <v>10</v>
      </c>
      <c r="L28">
        <f t="shared" si="27"/>
        <v>10</v>
      </c>
      <c r="M28">
        <f t="shared" si="27"/>
        <v>10</v>
      </c>
      <c r="N28">
        <f t="shared" si="27"/>
        <v>10</v>
      </c>
    </row>
  </sheetData>
  <sortState ref="A3:X19">
    <sortCondition descending="1" ref="R3:R19"/>
    <sortCondition descending="1" ref="W3:W19"/>
    <sortCondition descending="1" ref="S3:S19"/>
  </sortState>
  <mergeCells count="12">
    <mergeCell ref="C1:N1"/>
    <mergeCell ref="A1:A2"/>
    <mergeCell ref="B1:B2"/>
    <mergeCell ref="S1:S2"/>
    <mergeCell ref="V1:V2"/>
    <mergeCell ref="W1:W2"/>
    <mergeCell ref="R1:R2"/>
    <mergeCell ref="O1:O2"/>
    <mergeCell ref="P1:P2"/>
    <mergeCell ref="Q1:Q2"/>
    <mergeCell ref="U1:U2"/>
    <mergeCell ref="T1:T2"/>
  </mergeCells>
  <phoneticPr fontId="0" type="noConversion"/>
  <pageMargins left="0.2" right="0.2" top="0.25" bottom="0.25" header="0" footer="0"/>
  <pageSetup scale="78" orientation="landscape" r:id="rId1"/>
  <ignoredErrors>
    <ignoredError sqref="S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6"/>
  <sheetViews>
    <sheetView zoomScale="125" zoomScaleNormal="125" workbookViewId="0">
      <selection activeCell="Y13" sqref="Y13"/>
    </sheetView>
  </sheetViews>
  <sheetFormatPr defaultRowHeight="15"/>
  <cols>
    <col min="1" max="1" width="4.42578125" customWidth="1"/>
    <col min="2" max="2" width="18.42578125" customWidth="1"/>
    <col min="3" max="14" width="5.7109375" customWidth="1"/>
    <col min="15" max="15" width="7.28515625" customWidth="1"/>
    <col min="16" max="17" width="8.28515625" customWidth="1"/>
    <col min="18" max="18" width="7.42578125" customWidth="1"/>
    <col min="19" max="19" width="6.7109375" customWidth="1"/>
    <col min="20" max="21" width="7.28515625" customWidth="1"/>
    <col min="22" max="22" width="6.28515625" customWidth="1"/>
    <col min="23" max="23" width="7.28515625" customWidth="1"/>
  </cols>
  <sheetData>
    <row r="1" spans="1:24" ht="14.45" customHeight="1">
      <c r="A1" s="437" t="s">
        <v>91</v>
      </c>
      <c r="B1" s="437"/>
      <c r="C1" s="439" t="s">
        <v>4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 t="s">
        <v>23</v>
      </c>
      <c r="P1" s="444" t="s">
        <v>24</v>
      </c>
      <c r="Q1" s="444" t="s">
        <v>25</v>
      </c>
      <c r="R1" s="444" t="s">
        <v>26</v>
      </c>
      <c r="S1" s="446" t="s">
        <v>30</v>
      </c>
      <c r="T1" s="448" t="s">
        <v>27</v>
      </c>
      <c r="U1" s="448" t="s">
        <v>28</v>
      </c>
      <c r="V1" s="448" t="s">
        <v>29</v>
      </c>
      <c r="W1" s="442" t="s">
        <v>31</v>
      </c>
    </row>
    <row r="2" spans="1:24" ht="14.45" customHeight="1">
      <c r="A2" s="438"/>
      <c r="B2" s="438"/>
      <c r="C2" s="1">
        <v>1</v>
      </c>
      <c r="D2" s="32">
        <v>2</v>
      </c>
      <c r="E2" s="1">
        <v>3</v>
      </c>
      <c r="F2" s="33">
        <v>4</v>
      </c>
      <c r="G2" s="1">
        <v>5</v>
      </c>
      <c r="H2" s="33">
        <v>6</v>
      </c>
      <c r="I2" s="33">
        <v>7</v>
      </c>
      <c r="J2" s="1">
        <v>8</v>
      </c>
      <c r="K2" s="32">
        <v>9</v>
      </c>
      <c r="L2" s="1">
        <v>10</v>
      </c>
      <c r="M2" s="32">
        <v>11</v>
      </c>
      <c r="N2" s="1">
        <v>12</v>
      </c>
      <c r="O2" s="441"/>
      <c r="P2" s="445"/>
      <c r="Q2" s="445"/>
      <c r="R2" s="445"/>
      <c r="S2" s="447"/>
      <c r="T2" s="449"/>
      <c r="U2" s="449"/>
      <c r="V2" s="449"/>
      <c r="W2" s="443"/>
    </row>
    <row r="3" spans="1:24" ht="15" customHeight="1">
      <c r="A3" s="301" t="str">
        <f>WB!A3</f>
        <v>WB</v>
      </c>
      <c r="B3" s="251" t="str">
        <f>WB!B3</f>
        <v>LISTER, G.</v>
      </c>
      <c r="C3" s="224">
        <f>WB!C3</f>
        <v>2</v>
      </c>
      <c r="D3" s="224">
        <f>WB!D3</f>
        <v>2</v>
      </c>
      <c r="E3" s="224">
        <f>WB!E3</f>
        <v>3</v>
      </c>
      <c r="F3" s="224" t="str">
        <f>WB!F3</f>
        <v/>
      </c>
      <c r="G3" s="224">
        <f>WB!G3</f>
        <v>3</v>
      </c>
      <c r="H3" s="224">
        <f>WB!H3</f>
        <v>3</v>
      </c>
      <c r="I3" s="224">
        <f>WB!I3</f>
        <v>2</v>
      </c>
      <c r="J3" s="224">
        <f>WB!J3</f>
        <v>3</v>
      </c>
      <c r="K3" s="224">
        <f>WB!K3</f>
        <v>2.5</v>
      </c>
      <c r="L3" s="224">
        <f>WB!L3</f>
        <v>3</v>
      </c>
      <c r="M3" s="224">
        <f>WB!M3</f>
        <v>0</v>
      </c>
      <c r="N3" s="224">
        <f>WB!N3</f>
        <v>3</v>
      </c>
      <c r="O3" s="224">
        <f>WB!O3</f>
        <v>11</v>
      </c>
      <c r="P3" s="224">
        <f>WB!P3</f>
        <v>26.5</v>
      </c>
      <c r="Q3" s="224">
        <f>WB!Q3</f>
        <v>6.5</v>
      </c>
      <c r="R3" s="302">
        <f>WB!R3</f>
        <v>20</v>
      </c>
      <c r="S3" s="253">
        <f>WB!S3</f>
        <v>2.4090909090909092</v>
      </c>
      <c r="T3" s="224">
        <f>WB!T3</f>
        <v>10</v>
      </c>
      <c r="U3" s="224">
        <f>WB!U3</f>
        <v>1</v>
      </c>
      <c r="V3" s="224">
        <f>WB!V3</f>
        <v>0</v>
      </c>
      <c r="W3" s="254">
        <f>WB!W3</f>
        <v>0.90909090909090906</v>
      </c>
      <c r="X3" s="252">
        <f>WB!X3</f>
        <v>0</v>
      </c>
    </row>
    <row r="4" spans="1:24" ht="15" customHeight="1">
      <c r="A4" s="251" t="str">
        <f>SE!A3</f>
        <v>SE</v>
      </c>
      <c r="B4" s="251" t="str">
        <f>SE!B3</f>
        <v>WELSH, D.</v>
      </c>
      <c r="C4" s="224">
        <f>SE!C3</f>
        <v>3</v>
      </c>
      <c r="D4" s="224">
        <f>SE!D3</f>
        <v>2</v>
      </c>
      <c r="E4" s="224" t="str">
        <f>SE!E3</f>
        <v/>
      </c>
      <c r="F4" s="224">
        <f>SE!F3</f>
        <v>3</v>
      </c>
      <c r="G4" s="224">
        <f>SE!G3</f>
        <v>3</v>
      </c>
      <c r="H4" s="224">
        <f>SE!H3</f>
        <v>3</v>
      </c>
      <c r="I4" s="224">
        <f>SE!I3</f>
        <v>1.5</v>
      </c>
      <c r="J4" s="224" t="str">
        <f>SE!J3</f>
        <v/>
      </c>
      <c r="K4" s="224" t="str">
        <f>SE!K3</f>
        <v/>
      </c>
      <c r="L4" s="224">
        <f>SE!L3</f>
        <v>2.5</v>
      </c>
      <c r="M4" s="224">
        <f>SE!M3</f>
        <v>3</v>
      </c>
      <c r="N4" s="224">
        <f>SE!N3</f>
        <v>1.5</v>
      </c>
      <c r="O4" s="224">
        <f>SE!O3</f>
        <v>9</v>
      </c>
      <c r="P4" s="224">
        <f>SE!P3</f>
        <v>22.5</v>
      </c>
      <c r="Q4" s="224">
        <f>SE!Q3</f>
        <v>4.5</v>
      </c>
      <c r="R4" s="224">
        <f>SE!R3</f>
        <v>18</v>
      </c>
      <c r="S4" s="253">
        <f>SE!S3</f>
        <v>2.5</v>
      </c>
      <c r="T4" s="224">
        <f>SE!T3</f>
        <v>7</v>
      </c>
      <c r="U4" s="224">
        <f>SE!U3</f>
        <v>0</v>
      </c>
      <c r="V4" s="224">
        <f>SE!V3</f>
        <v>2</v>
      </c>
      <c r="W4" s="254">
        <f>SE!W3</f>
        <v>0.88888888888888884</v>
      </c>
      <c r="X4" s="252" t="str">
        <f>SE!X3</f>
        <v>R</v>
      </c>
    </row>
    <row r="5" spans="1:24">
      <c r="A5" s="251" t="str">
        <f>AB!A3</f>
        <v>AB</v>
      </c>
      <c r="B5" s="251" t="str">
        <f>AB!B3</f>
        <v>STANIK, T.</v>
      </c>
      <c r="C5" s="224">
        <f>AB!C3</f>
        <v>0.5</v>
      </c>
      <c r="D5" s="224">
        <f>AB!D3</f>
        <v>2.5</v>
      </c>
      <c r="E5" s="224">
        <f>AB!E3</f>
        <v>2.5</v>
      </c>
      <c r="F5" s="224">
        <f>AB!F3</f>
        <v>2</v>
      </c>
      <c r="G5" s="224">
        <f>AB!G3</f>
        <v>3</v>
      </c>
      <c r="H5" s="224">
        <f>AB!H3</f>
        <v>3</v>
      </c>
      <c r="I5" s="224">
        <f>AB!I3</f>
        <v>1.5</v>
      </c>
      <c r="J5" s="224">
        <f>AB!J3</f>
        <v>3</v>
      </c>
      <c r="K5" s="224">
        <f>AB!K3</f>
        <v>3</v>
      </c>
      <c r="L5" s="224">
        <f>AB!L3</f>
        <v>3</v>
      </c>
      <c r="M5" s="224">
        <f>AB!M3</f>
        <v>0.5</v>
      </c>
      <c r="N5" s="224">
        <f>AB!N3</f>
        <v>2.5</v>
      </c>
      <c r="O5" s="224">
        <f>AB!O3</f>
        <v>12</v>
      </c>
      <c r="P5" s="224">
        <f>AB!P3</f>
        <v>27</v>
      </c>
      <c r="Q5" s="224">
        <f>AB!Q3</f>
        <v>9</v>
      </c>
      <c r="R5" s="224">
        <f>AB!R3</f>
        <v>18</v>
      </c>
      <c r="S5" s="253">
        <f>AB!S3</f>
        <v>2.25</v>
      </c>
      <c r="T5" s="224">
        <f>AB!T3</f>
        <v>9</v>
      </c>
      <c r="U5" s="224">
        <f>AB!U3</f>
        <v>2</v>
      </c>
      <c r="V5" s="224">
        <f>AB!V3</f>
        <v>1</v>
      </c>
      <c r="W5" s="254">
        <f>AB!W3</f>
        <v>0.79166666666666663</v>
      </c>
      <c r="X5" s="252">
        <f>AB!X3</f>
        <v>0</v>
      </c>
    </row>
    <row r="6" spans="1:24">
      <c r="A6" s="251" t="str">
        <f>WB!A4</f>
        <v>WB</v>
      </c>
      <c r="B6" s="251" t="str">
        <f>WB!B4</f>
        <v>O'HARE, D.</v>
      </c>
      <c r="C6" s="224">
        <f>WB!C4</f>
        <v>3</v>
      </c>
      <c r="D6" s="224">
        <f>WB!D4</f>
        <v>2</v>
      </c>
      <c r="E6" s="224">
        <f>WB!E4</f>
        <v>2</v>
      </c>
      <c r="F6" s="224">
        <f>WB!F4</f>
        <v>1.5</v>
      </c>
      <c r="G6" s="224">
        <f>WB!G4</f>
        <v>0</v>
      </c>
      <c r="H6" s="224">
        <f>WB!H4</f>
        <v>3</v>
      </c>
      <c r="I6" s="224">
        <f>WB!I4</f>
        <v>3</v>
      </c>
      <c r="J6" s="224">
        <f>WB!J4</f>
        <v>3</v>
      </c>
      <c r="K6" s="224">
        <f>WB!K4</f>
        <v>3</v>
      </c>
      <c r="L6" s="224">
        <f>WB!L4</f>
        <v>3</v>
      </c>
      <c r="M6" s="224">
        <f>WB!M4</f>
        <v>2.5</v>
      </c>
      <c r="N6" s="224">
        <f>WB!N4</f>
        <v>0.5</v>
      </c>
      <c r="O6" s="224">
        <f>WB!O4</f>
        <v>12</v>
      </c>
      <c r="P6" s="224">
        <f>WB!P4</f>
        <v>26.5</v>
      </c>
      <c r="Q6" s="224">
        <f>WB!Q4</f>
        <v>9.5</v>
      </c>
      <c r="R6" s="224">
        <f>WB!R4</f>
        <v>17</v>
      </c>
      <c r="S6" s="253">
        <f>WB!S4</f>
        <v>2.2083333333333335</v>
      </c>
      <c r="T6" s="224">
        <f>WB!T4</f>
        <v>9</v>
      </c>
      <c r="U6" s="224">
        <f>WB!U4</f>
        <v>2</v>
      </c>
      <c r="V6" s="224">
        <f>WB!V4</f>
        <v>1</v>
      </c>
      <c r="W6" s="254">
        <f>WB!W4</f>
        <v>0.79166666666666663</v>
      </c>
      <c r="X6" s="252">
        <f>WB!X4</f>
        <v>0</v>
      </c>
    </row>
    <row r="7" spans="1:24">
      <c r="A7" s="251" t="str">
        <f>AB!A4</f>
        <v>AB</v>
      </c>
      <c r="B7" s="251" t="str">
        <f>AB!B4</f>
        <v>LOPRETE, J.</v>
      </c>
      <c r="C7" s="224">
        <f>AB!C4</f>
        <v>1.5</v>
      </c>
      <c r="D7" s="224">
        <f>AB!D4</f>
        <v>2</v>
      </c>
      <c r="E7" s="224">
        <f>AB!E4</f>
        <v>3</v>
      </c>
      <c r="F7" s="224" t="str">
        <f>AB!F4</f>
        <v/>
      </c>
      <c r="G7" s="224">
        <f>AB!G4</f>
        <v>1</v>
      </c>
      <c r="H7" s="224">
        <f>AB!H4</f>
        <v>3</v>
      </c>
      <c r="I7" s="224">
        <f>AB!I4</f>
        <v>3</v>
      </c>
      <c r="J7" s="224">
        <f>AB!J4</f>
        <v>2.5</v>
      </c>
      <c r="K7" s="224">
        <f>AB!K4</f>
        <v>2.5</v>
      </c>
      <c r="L7" s="224" t="str">
        <f>AB!L4</f>
        <v/>
      </c>
      <c r="M7" s="224" t="str">
        <f>AB!M4</f>
        <v/>
      </c>
      <c r="N7" s="224">
        <f>AB!N4</f>
        <v>2</v>
      </c>
      <c r="O7" s="224">
        <f>AB!O4</f>
        <v>9</v>
      </c>
      <c r="P7" s="224">
        <f>AB!P4</f>
        <v>20.5</v>
      </c>
      <c r="Q7" s="224">
        <f>AB!Q4</f>
        <v>6.5</v>
      </c>
      <c r="R7" s="224">
        <f>AB!R4</f>
        <v>14</v>
      </c>
      <c r="S7" s="253">
        <f>AB!S4</f>
        <v>2.2777777777777777</v>
      </c>
      <c r="T7" s="224">
        <f>AB!T4</f>
        <v>7</v>
      </c>
      <c r="U7" s="224">
        <f>AB!U4</f>
        <v>1</v>
      </c>
      <c r="V7" s="224">
        <f>AB!V4</f>
        <v>1</v>
      </c>
      <c r="W7" s="254">
        <f>AB!W4</f>
        <v>0.83333333333333337</v>
      </c>
      <c r="X7" s="252">
        <f>AB!X4</f>
        <v>0</v>
      </c>
    </row>
    <row r="8" spans="1:24">
      <c r="A8" s="251" t="str">
        <f>WB!A5</f>
        <v>WB</v>
      </c>
      <c r="B8" s="251" t="str">
        <f>WB!B5</f>
        <v>KIELY, J.</v>
      </c>
      <c r="C8" s="224" t="str">
        <f>WB!C5</f>
        <v/>
      </c>
      <c r="D8" s="224">
        <f>WB!D5</f>
        <v>2</v>
      </c>
      <c r="E8" s="224" t="str">
        <f>WB!E5</f>
        <v/>
      </c>
      <c r="F8" s="224">
        <f>WB!F5</f>
        <v>2</v>
      </c>
      <c r="G8" s="224">
        <f>WB!G5</f>
        <v>3</v>
      </c>
      <c r="H8" s="224">
        <f>WB!H5</f>
        <v>2.5</v>
      </c>
      <c r="I8" s="224">
        <f>WB!I5</f>
        <v>2.5</v>
      </c>
      <c r="J8" s="224">
        <f>WB!J5</f>
        <v>2.5</v>
      </c>
      <c r="K8" s="224">
        <f>WB!K5</f>
        <v>1.5</v>
      </c>
      <c r="L8" s="224">
        <f>WB!L5</f>
        <v>1.5</v>
      </c>
      <c r="M8" s="224">
        <f>WB!M5</f>
        <v>3</v>
      </c>
      <c r="N8" s="224">
        <f>WB!N5</f>
        <v>1</v>
      </c>
      <c r="O8" s="224">
        <f>WB!O5</f>
        <v>10</v>
      </c>
      <c r="P8" s="224">
        <f>WB!P5</f>
        <v>21.5</v>
      </c>
      <c r="Q8" s="224">
        <f>WB!Q5</f>
        <v>8.5</v>
      </c>
      <c r="R8" s="224">
        <f>WB!R5</f>
        <v>13</v>
      </c>
      <c r="S8" s="253">
        <f>WB!S5</f>
        <v>2.15</v>
      </c>
      <c r="T8" s="224">
        <f>WB!T5</f>
        <v>7</v>
      </c>
      <c r="U8" s="224">
        <f>WB!U5</f>
        <v>1</v>
      </c>
      <c r="V8" s="224">
        <f>WB!V5</f>
        <v>2</v>
      </c>
      <c r="W8" s="254">
        <f>WB!W5</f>
        <v>0.8</v>
      </c>
      <c r="X8" s="252">
        <f>WB!X5</f>
        <v>0</v>
      </c>
    </row>
    <row r="9" spans="1:24">
      <c r="A9" s="251" t="str">
        <f>QB!A3</f>
        <v>QB</v>
      </c>
      <c r="B9" s="251" t="str">
        <f>QB!B3</f>
        <v>NOVIA, L.</v>
      </c>
      <c r="C9" s="224" t="str">
        <f>QB!C3</f>
        <v/>
      </c>
      <c r="D9" s="224">
        <f>QB!D3</f>
        <v>2</v>
      </c>
      <c r="E9" s="224">
        <f>QB!E3</f>
        <v>2</v>
      </c>
      <c r="F9" s="224" t="str">
        <f>QB!F3</f>
        <v/>
      </c>
      <c r="G9" s="224">
        <f>QB!G3</f>
        <v>3</v>
      </c>
      <c r="H9" s="224" t="str">
        <f>QB!H3</f>
        <v/>
      </c>
      <c r="I9" s="224" t="str">
        <f>QB!I3</f>
        <v/>
      </c>
      <c r="J9" s="224">
        <f>QB!J3</f>
        <v>3</v>
      </c>
      <c r="K9" s="224">
        <f>QB!K3</f>
        <v>2.5</v>
      </c>
      <c r="L9" s="224" t="str">
        <f>QB!L3</f>
        <v/>
      </c>
      <c r="M9" s="224">
        <f>QB!M3</f>
        <v>2.5</v>
      </c>
      <c r="N9" s="224" t="str">
        <f>QB!N3</f>
        <v/>
      </c>
      <c r="O9" s="224">
        <f>QB!O3</f>
        <v>6</v>
      </c>
      <c r="P9" s="224">
        <f>QB!P3</f>
        <v>15</v>
      </c>
      <c r="Q9" s="224">
        <f>QB!Q3</f>
        <v>3</v>
      </c>
      <c r="R9" s="224">
        <f>QB!R3</f>
        <v>12</v>
      </c>
      <c r="S9" s="253">
        <f>QB!S3</f>
        <v>2.5</v>
      </c>
      <c r="T9" s="224">
        <f>QB!T3</f>
        <v>6</v>
      </c>
      <c r="U9" s="224">
        <f>QB!U3</f>
        <v>0</v>
      </c>
      <c r="V9" s="224">
        <f>QB!V3</f>
        <v>0</v>
      </c>
      <c r="W9" s="254">
        <f>QB!W3</f>
        <v>1</v>
      </c>
      <c r="X9" s="252">
        <f>QB!X3</f>
        <v>0</v>
      </c>
    </row>
    <row r="10" spans="1:24">
      <c r="A10" s="251" t="str">
        <f>MV!A3</f>
        <v>MV</v>
      </c>
      <c r="B10" s="251" t="str">
        <f>MV!B3</f>
        <v>WAURICK, W.</v>
      </c>
      <c r="C10" s="224">
        <f>MV!C3</f>
        <v>2.5</v>
      </c>
      <c r="D10" s="224" t="str">
        <f>MV!D3</f>
        <v/>
      </c>
      <c r="E10" s="224" t="str">
        <f>MV!E3</f>
        <v/>
      </c>
      <c r="F10" s="224">
        <f>MV!F3</f>
        <v>2.5</v>
      </c>
      <c r="G10" s="224" t="str">
        <f>MV!G3</f>
        <v/>
      </c>
      <c r="H10" s="224">
        <f>MV!H3</f>
        <v>3</v>
      </c>
      <c r="I10" s="224" t="str">
        <f>MV!I3</f>
        <v/>
      </c>
      <c r="J10" s="224">
        <f>MV!J3</f>
        <v>2</v>
      </c>
      <c r="K10" s="224">
        <f>MV!K3</f>
        <v>3</v>
      </c>
      <c r="L10" s="224">
        <f>MV!L3</f>
        <v>3</v>
      </c>
      <c r="M10" s="224" t="str">
        <f>MV!M3</f>
        <v/>
      </c>
      <c r="N10" s="224">
        <f>MV!N3</f>
        <v>0.5</v>
      </c>
      <c r="O10" s="224">
        <f>MV!O3</f>
        <v>7</v>
      </c>
      <c r="P10" s="224">
        <f>MV!P3</f>
        <v>16.5</v>
      </c>
      <c r="Q10" s="224">
        <f>MV!Q3</f>
        <v>4.5</v>
      </c>
      <c r="R10" s="224">
        <f>MV!R3</f>
        <v>12</v>
      </c>
      <c r="S10" s="253">
        <f>MV!S3</f>
        <v>2.3571428571428572</v>
      </c>
      <c r="T10" s="224">
        <f>MV!T3</f>
        <v>6</v>
      </c>
      <c r="U10" s="224">
        <f>MV!U3</f>
        <v>1</v>
      </c>
      <c r="V10" s="224">
        <f>MV!V3</f>
        <v>0</v>
      </c>
      <c r="W10" s="254">
        <f>MV!W3</f>
        <v>0.8571428571428571</v>
      </c>
      <c r="X10" s="252" t="str">
        <f>MV!X3</f>
        <v>R</v>
      </c>
    </row>
    <row r="11" spans="1:24">
      <c r="A11" s="251" t="str">
        <f>MV!A4</f>
        <v>MV</v>
      </c>
      <c r="B11" s="251" t="str">
        <f>MV!B4</f>
        <v>CARTER, B.</v>
      </c>
      <c r="C11" s="224" t="str">
        <f>MV!C4</f>
        <v/>
      </c>
      <c r="D11" s="224">
        <f>MV!D4</f>
        <v>2.5</v>
      </c>
      <c r="E11" s="224">
        <f>MV!E4</f>
        <v>3</v>
      </c>
      <c r="F11" s="224" t="str">
        <f>MV!F4</f>
        <v/>
      </c>
      <c r="G11" s="224">
        <f>MV!G4</f>
        <v>3</v>
      </c>
      <c r="H11" s="224">
        <f>MV!H4</f>
        <v>1.5</v>
      </c>
      <c r="I11" s="224">
        <f>MV!I4</f>
        <v>1.5</v>
      </c>
      <c r="J11" s="224" t="str">
        <f>MV!J4</f>
        <v/>
      </c>
      <c r="K11" s="224" t="str">
        <f>MV!K4</f>
        <v/>
      </c>
      <c r="L11" s="224" t="str">
        <f>MV!L4</f>
        <v/>
      </c>
      <c r="M11" s="224">
        <f>MV!M4</f>
        <v>3</v>
      </c>
      <c r="N11" s="224">
        <f>MV!N4</f>
        <v>2</v>
      </c>
      <c r="O11" s="224">
        <f>MV!O4</f>
        <v>7</v>
      </c>
      <c r="P11" s="224">
        <f>MV!P4</f>
        <v>16.5</v>
      </c>
      <c r="Q11" s="224">
        <f>MV!Q4</f>
        <v>4.5</v>
      </c>
      <c r="R11" s="224">
        <f>MV!R4</f>
        <v>12</v>
      </c>
      <c r="S11" s="253">
        <f>MV!S4</f>
        <v>2.3571428571428572</v>
      </c>
      <c r="T11" s="224">
        <f>MV!T4</f>
        <v>5</v>
      </c>
      <c r="U11" s="224">
        <f>MV!U4</f>
        <v>0</v>
      </c>
      <c r="V11" s="224">
        <f>MV!V4</f>
        <v>2</v>
      </c>
      <c r="W11" s="254">
        <f>MV!W4</f>
        <v>0.8571428571428571</v>
      </c>
      <c r="X11" s="252">
        <f>MV!X4</f>
        <v>0</v>
      </c>
    </row>
    <row r="12" spans="1:24">
      <c r="A12" s="251" t="str">
        <f>PT!A3</f>
        <v>PT</v>
      </c>
      <c r="B12" s="251" t="str">
        <f>PT!B3</f>
        <v>SANDERS, R.</v>
      </c>
      <c r="C12" s="224">
        <f>PT!C3</f>
        <v>2.5</v>
      </c>
      <c r="D12" s="224" t="str">
        <f>PT!D3</f>
        <v/>
      </c>
      <c r="E12" s="224">
        <f>PT!E3</f>
        <v>3</v>
      </c>
      <c r="F12" s="224">
        <f>PT!F3</f>
        <v>3</v>
      </c>
      <c r="G12" s="224" t="str">
        <f>PT!G3</f>
        <v/>
      </c>
      <c r="H12" s="224">
        <f>PT!H3</f>
        <v>1.5</v>
      </c>
      <c r="I12" s="224">
        <f>PT!I3</f>
        <v>3</v>
      </c>
      <c r="J12" s="224">
        <f>PT!J3</f>
        <v>0.5</v>
      </c>
      <c r="K12" s="224" t="str">
        <f>PT!K3</f>
        <v/>
      </c>
      <c r="L12" s="224">
        <f>PT!L3</f>
        <v>3</v>
      </c>
      <c r="M12" s="224" t="str">
        <f>PT!M3</f>
        <v/>
      </c>
      <c r="N12" s="224" t="str">
        <f>PT!N3</f>
        <v/>
      </c>
      <c r="O12" s="224">
        <f>PT!O3</f>
        <v>7</v>
      </c>
      <c r="P12" s="224">
        <f>PT!P3</f>
        <v>16.5</v>
      </c>
      <c r="Q12" s="224">
        <f>PT!Q3</f>
        <v>4.5</v>
      </c>
      <c r="R12" s="224">
        <f>PT!R3</f>
        <v>12</v>
      </c>
      <c r="S12" s="253">
        <f>PT!S3</f>
        <v>2.3571428571428572</v>
      </c>
      <c r="T12" s="224">
        <f>PT!T3</f>
        <v>5</v>
      </c>
      <c r="U12" s="224">
        <f>PT!U3</f>
        <v>1</v>
      </c>
      <c r="V12" s="224">
        <f>PT!V3</f>
        <v>1</v>
      </c>
      <c r="W12" s="254">
        <f>PT!W3</f>
        <v>0.7857142857142857</v>
      </c>
      <c r="X12" s="252">
        <f>PT!X3</f>
        <v>0</v>
      </c>
    </row>
    <row r="13" spans="1:24">
      <c r="A13" s="251" t="str">
        <f>'G1'!A3</f>
        <v>G1</v>
      </c>
      <c r="B13" s="251" t="str">
        <f>'G1'!B3</f>
        <v>DEMPSY, P.</v>
      </c>
      <c r="C13" s="224">
        <f>'G1'!C3</f>
        <v>2.5</v>
      </c>
      <c r="D13" s="224">
        <f>'G1'!D3</f>
        <v>1</v>
      </c>
      <c r="E13" s="224">
        <f>'G1'!E3</f>
        <v>2.5</v>
      </c>
      <c r="F13" s="224">
        <f>'G1'!F3</f>
        <v>2.5</v>
      </c>
      <c r="G13" s="224">
        <f>'G1'!G3</f>
        <v>3</v>
      </c>
      <c r="H13" s="224" t="str">
        <f>'G1'!H3</f>
        <v/>
      </c>
      <c r="I13" s="224">
        <f>'G1'!I3</f>
        <v>1.5</v>
      </c>
      <c r="J13" s="224">
        <f>'G1'!J3</f>
        <v>3</v>
      </c>
      <c r="K13" s="224">
        <f>'G1'!K3</f>
        <v>2.5</v>
      </c>
      <c r="L13" s="224">
        <f>'G1'!L3</f>
        <v>1</v>
      </c>
      <c r="M13" s="224">
        <f>'G1'!M3</f>
        <v>0.5</v>
      </c>
      <c r="N13" s="224">
        <f>'G1'!N3</f>
        <v>2.5</v>
      </c>
      <c r="O13" s="224">
        <f>'G1'!O3</f>
        <v>11</v>
      </c>
      <c r="P13" s="224">
        <f>'G1'!P3</f>
        <v>22.5</v>
      </c>
      <c r="Q13" s="224">
        <f>'G1'!Q3</f>
        <v>10.5</v>
      </c>
      <c r="R13" s="224">
        <f>'G1'!R3</f>
        <v>12</v>
      </c>
      <c r="S13" s="253">
        <f>'G1'!S3</f>
        <v>2.0454545454545454</v>
      </c>
      <c r="T13" s="224">
        <f>'G1'!T3</f>
        <v>7</v>
      </c>
      <c r="U13" s="224">
        <f>'G1'!U3</f>
        <v>3</v>
      </c>
      <c r="V13" s="224">
        <f>'G1'!V3</f>
        <v>1</v>
      </c>
      <c r="W13" s="254">
        <f>'G1'!W3</f>
        <v>0.68181818181818177</v>
      </c>
      <c r="X13" s="252">
        <f>'G1'!X3</f>
        <v>0</v>
      </c>
    </row>
    <row r="14" spans="1:24">
      <c r="A14" s="251" t="str">
        <f>AB!A5</f>
        <v>AB</v>
      </c>
      <c r="B14" s="251" t="str">
        <f>AB!B5</f>
        <v>GRACZYK, R.</v>
      </c>
      <c r="C14" s="224">
        <f>AB!C5</f>
        <v>2.5</v>
      </c>
      <c r="D14" s="224">
        <f>AB!D5</f>
        <v>3</v>
      </c>
      <c r="E14" s="224">
        <f>AB!E5</f>
        <v>3</v>
      </c>
      <c r="F14" s="224">
        <f>AB!F5</f>
        <v>0.5</v>
      </c>
      <c r="G14" s="224">
        <f>AB!G5</f>
        <v>0.5</v>
      </c>
      <c r="H14" s="224">
        <f>AB!H5</f>
        <v>2</v>
      </c>
      <c r="I14" s="224">
        <f>AB!I5</f>
        <v>3</v>
      </c>
      <c r="J14" s="224">
        <f>AB!J5</f>
        <v>3</v>
      </c>
      <c r="K14" s="224">
        <f>AB!K5</f>
        <v>3</v>
      </c>
      <c r="L14" s="224">
        <f>AB!L5</f>
        <v>1</v>
      </c>
      <c r="M14" s="224">
        <f>AB!M5</f>
        <v>1.5</v>
      </c>
      <c r="N14" s="224">
        <f>AB!N5</f>
        <v>1</v>
      </c>
      <c r="O14" s="224">
        <f>AB!O5</f>
        <v>12</v>
      </c>
      <c r="P14" s="224">
        <f>AB!P5</f>
        <v>24</v>
      </c>
      <c r="Q14" s="224">
        <f>AB!Q5</f>
        <v>12</v>
      </c>
      <c r="R14" s="224">
        <f>AB!R5</f>
        <v>12</v>
      </c>
      <c r="S14" s="253">
        <f>AB!S5</f>
        <v>2</v>
      </c>
      <c r="T14" s="224">
        <f>AB!T5</f>
        <v>7</v>
      </c>
      <c r="U14" s="224">
        <f>AB!U5</f>
        <v>4</v>
      </c>
      <c r="V14" s="224">
        <f>AB!V5</f>
        <v>1</v>
      </c>
      <c r="W14" s="254">
        <f>AB!W5</f>
        <v>0.625</v>
      </c>
      <c r="X14" s="252">
        <f>AB!X5</f>
        <v>0</v>
      </c>
    </row>
    <row r="15" spans="1:24">
      <c r="A15" s="251" t="str">
        <f>GK!A3</f>
        <v>GK</v>
      </c>
      <c r="B15" s="251" t="str">
        <f>GK!B3</f>
        <v>REINHARDT, R.</v>
      </c>
      <c r="C15" s="224">
        <f>GK!C3</f>
        <v>0.5</v>
      </c>
      <c r="D15" s="224" t="str">
        <f>GK!D3</f>
        <v/>
      </c>
      <c r="E15" s="224" t="str">
        <f>GK!E3</f>
        <v/>
      </c>
      <c r="F15" s="224">
        <f>GK!F3</f>
        <v>3</v>
      </c>
      <c r="G15" s="224" t="str">
        <f>GK!G3</f>
        <v/>
      </c>
      <c r="H15" s="224">
        <f>GK!H3</f>
        <v>2.5</v>
      </c>
      <c r="I15" s="224" t="str">
        <f>GK!I3</f>
        <v/>
      </c>
      <c r="J15" s="224">
        <f>GK!J3</f>
        <v>2</v>
      </c>
      <c r="K15" s="224" t="str">
        <f>GK!K3</f>
        <v/>
      </c>
      <c r="L15" s="224">
        <f>GK!L3</f>
        <v>3</v>
      </c>
      <c r="M15" s="224">
        <f>GK!M3</f>
        <v>2</v>
      </c>
      <c r="N15" s="224">
        <f>GK!N3</f>
        <v>3</v>
      </c>
      <c r="O15" s="224">
        <f>GK!O3</f>
        <v>7</v>
      </c>
      <c r="P15" s="224">
        <f>GK!P3</f>
        <v>16</v>
      </c>
      <c r="Q15" s="224">
        <f>GK!Q3</f>
        <v>5</v>
      </c>
      <c r="R15" s="224">
        <f>GK!R3</f>
        <v>11</v>
      </c>
      <c r="S15" s="253">
        <f>GK!S3</f>
        <v>2.2857142857142856</v>
      </c>
      <c r="T15" s="224">
        <f>GK!T3</f>
        <v>6</v>
      </c>
      <c r="U15" s="224">
        <f>GK!U3</f>
        <v>1</v>
      </c>
      <c r="V15" s="224">
        <f>GK!V3</f>
        <v>0</v>
      </c>
      <c r="W15" s="254">
        <f>GK!W3</f>
        <v>0.8571428571428571</v>
      </c>
      <c r="X15" s="252">
        <f>GK!X3</f>
        <v>0</v>
      </c>
    </row>
    <row r="16" spans="1:24">
      <c r="A16" s="251" t="str">
        <f>PT!A4</f>
        <v>PT</v>
      </c>
      <c r="B16" s="251" t="str">
        <f>PT!B4</f>
        <v>DiFIORE, M.</v>
      </c>
      <c r="C16" s="224">
        <f>PT!C4</f>
        <v>2</v>
      </c>
      <c r="D16" s="224" t="str">
        <f>PT!D4</f>
        <v/>
      </c>
      <c r="E16" s="224">
        <f>PT!E4</f>
        <v>1.5</v>
      </c>
      <c r="F16" s="224">
        <f>PT!F4</f>
        <v>3</v>
      </c>
      <c r="G16" s="224" t="str">
        <f>PT!G4</f>
        <v/>
      </c>
      <c r="H16" s="224">
        <f>PT!H4</f>
        <v>3</v>
      </c>
      <c r="I16" s="224">
        <f>PT!I4</f>
        <v>1</v>
      </c>
      <c r="J16" s="224">
        <f>PT!J4</f>
        <v>3</v>
      </c>
      <c r="K16" s="224" t="str">
        <f>PT!K4</f>
        <v/>
      </c>
      <c r="L16" s="224">
        <f>PT!L4</f>
        <v>2.5</v>
      </c>
      <c r="M16" s="224" t="str">
        <f>PT!M4</f>
        <v/>
      </c>
      <c r="N16" s="224" t="str">
        <f>PT!N4</f>
        <v/>
      </c>
      <c r="O16" s="224">
        <f>PT!O4</f>
        <v>7</v>
      </c>
      <c r="P16" s="224">
        <f>PT!P4</f>
        <v>16</v>
      </c>
      <c r="Q16" s="224">
        <f>PT!Q4</f>
        <v>5</v>
      </c>
      <c r="R16" s="224">
        <f>PT!R4</f>
        <v>11</v>
      </c>
      <c r="S16" s="253">
        <f>PT!S4</f>
        <v>2.2857142857142856</v>
      </c>
      <c r="T16" s="224">
        <f>PT!T4</f>
        <v>5</v>
      </c>
      <c r="U16" s="224">
        <f>PT!U4</f>
        <v>1</v>
      </c>
      <c r="V16" s="224">
        <f>PT!V4</f>
        <v>1</v>
      </c>
      <c r="W16" s="254">
        <f>PT!W4</f>
        <v>0.7857142857142857</v>
      </c>
      <c r="X16" s="252">
        <f>PT!X4</f>
        <v>0</v>
      </c>
    </row>
    <row r="17" spans="1:24">
      <c r="A17" s="251" t="str">
        <f>'G1'!A4</f>
        <v>G1</v>
      </c>
      <c r="B17" s="251" t="str">
        <f>'G1'!B4</f>
        <v>KORNFEIND, J.</v>
      </c>
      <c r="C17" s="224">
        <f>'G1'!C4</f>
        <v>1.5</v>
      </c>
      <c r="D17" s="224">
        <f>'G1'!D4</f>
        <v>3</v>
      </c>
      <c r="E17" s="224">
        <f>'G1'!E4</f>
        <v>2.5</v>
      </c>
      <c r="F17" s="224" t="str">
        <f>'G1'!F4</f>
        <v/>
      </c>
      <c r="G17" s="224">
        <f>'G1'!G4</f>
        <v>3</v>
      </c>
      <c r="H17" s="224">
        <f>'G1'!H4</f>
        <v>3</v>
      </c>
      <c r="I17" s="224">
        <f>'G1'!I4</f>
        <v>2.5</v>
      </c>
      <c r="J17" s="224">
        <f>'G1'!J4</f>
        <v>1.5</v>
      </c>
      <c r="K17" s="224" t="str">
        <f>'G1'!K4</f>
        <v/>
      </c>
      <c r="L17" s="224">
        <f>'G1'!L4</f>
        <v>1</v>
      </c>
      <c r="M17" s="224" t="str">
        <f>'G1'!M4</f>
        <v/>
      </c>
      <c r="N17" s="224">
        <f>'G1'!N4</f>
        <v>1</v>
      </c>
      <c r="O17" s="224">
        <f>'G1'!O4</f>
        <v>9</v>
      </c>
      <c r="P17" s="224">
        <f>'G1'!P4</f>
        <v>19</v>
      </c>
      <c r="Q17" s="224">
        <f>'G1'!Q4</f>
        <v>8</v>
      </c>
      <c r="R17" s="224">
        <f>'G1'!R4</f>
        <v>11</v>
      </c>
      <c r="S17" s="253">
        <f>'G1'!S4</f>
        <v>2.1111111111111112</v>
      </c>
      <c r="T17" s="224">
        <f>'G1'!T4</f>
        <v>5</v>
      </c>
      <c r="U17" s="224">
        <f>'G1'!U4</f>
        <v>2</v>
      </c>
      <c r="V17" s="224">
        <f>'G1'!V4</f>
        <v>2</v>
      </c>
      <c r="W17" s="254">
        <f>'G1'!W4</f>
        <v>0.66666666666666663</v>
      </c>
      <c r="X17" s="252">
        <f>'G1'!X4</f>
        <v>0</v>
      </c>
    </row>
    <row r="18" spans="1:24">
      <c r="A18" s="251" t="str">
        <f>QB!A4</f>
        <v>QB</v>
      </c>
      <c r="B18" s="251" t="str">
        <f>QB!B4</f>
        <v>DiFRANCESCO, M.</v>
      </c>
      <c r="C18" s="224" t="str">
        <f>QB!C4</f>
        <v/>
      </c>
      <c r="D18" s="224">
        <f>QB!D4</f>
        <v>3</v>
      </c>
      <c r="E18" s="224" t="str">
        <f>QB!E4</f>
        <v/>
      </c>
      <c r="F18" s="224" t="str">
        <f>QB!F4</f>
        <v/>
      </c>
      <c r="G18" s="224" t="str">
        <f>QB!G4</f>
        <v/>
      </c>
      <c r="H18" s="224" t="str">
        <f>QB!H4</f>
        <v/>
      </c>
      <c r="I18" s="224">
        <f>QB!I4</f>
        <v>3</v>
      </c>
      <c r="J18" s="224">
        <f>QB!J4</f>
        <v>3</v>
      </c>
      <c r="K18" s="224" t="str">
        <f>QB!K4</f>
        <v/>
      </c>
      <c r="L18" s="224">
        <f>QB!L4</f>
        <v>2</v>
      </c>
      <c r="M18" s="224">
        <f>QB!M4</f>
        <v>3</v>
      </c>
      <c r="N18" s="224">
        <f>QB!N4</f>
        <v>0</v>
      </c>
      <c r="O18" s="224">
        <f>QB!O4</f>
        <v>6</v>
      </c>
      <c r="P18" s="224">
        <f>QB!P4</f>
        <v>14</v>
      </c>
      <c r="Q18" s="224">
        <f>QB!Q4</f>
        <v>4</v>
      </c>
      <c r="R18" s="224">
        <f>QB!R4</f>
        <v>10</v>
      </c>
      <c r="S18" s="253">
        <f>QB!S4</f>
        <v>2.3333333333333335</v>
      </c>
      <c r="T18" s="224">
        <f>QB!T4</f>
        <v>5</v>
      </c>
      <c r="U18" s="224">
        <f>QB!U4</f>
        <v>1</v>
      </c>
      <c r="V18" s="224">
        <f>QB!V4</f>
        <v>0</v>
      </c>
      <c r="W18" s="254">
        <f>QB!W4</f>
        <v>0.83333333333333337</v>
      </c>
      <c r="X18" s="252">
        <f>QB!X4</f>
        <v>0</v>
      </c>
    </row>
    <row r="19" spans="1:24">
      <c r="A19" s="251" t="str">
        <f>'G2'!A3</f>
        <v>G2</v>
      </c>
      <c r="B19" s="251" t="str">
        <f>'G2'!B3</f>
        <v>FERKO, J.</v>
      </c>
      <c r="C19" s="224" t="str">
        <f>'G2'!C3</f>
        <v/>
      </c>
      <c r="D19" s="224" t="str">
        <f>'G2'!D3</f>
        <v/>
      </c>
      <c r="E19" s="224" t="str">
        <f>'G2'!E3</f>
        <v/>
      </c>
      <c r="F19" s="224">
        <f>'G2'!F3</f>
        <v>2.5</v>
      </c>
      <c r="G19" s="224" t="str">
        <f>'G2'!G3</f>
        <v/>
      </c>
      <c r="H19" s="224">
        <f>'G2'!H3</f>
        <v>3</v>
      </c>
      <c r="I19" s="224">
        <f>'G2'!I3</f>
        <v>3</v>
      </c>
      <c r="J19" s="224" t="str">
        <f>'G2'!J3</f>
        <v/>
      </c>
      <c r="K19" s="224">
        <f>'G2'!K3</f>
        <v>3</v>
      </c>
      <c r="L19" s="224" t="str">
        <f>'G2'!L3</f>
        <v/>
      </c>
      <c r="M19" s="224">
        <f>'G2'!M3</f>
        <v>1</v>
      </c>
      <c r="N19" s="224" t="str">
        <f>'G2'!N3</f>
        <v/>
      </c>
      <c r="O19" s="224">
        <f>'G2'!O3</f>
        <v>5</v>
      </c>
      <c r="P19" s="224">
        <f>'G2'!P3</f>
        <v>12.5</v>
      </c>
      <c r="Q19" s="224">
        <f>'G2'!Q3</f>
        <v>2.5</v>
      </c>
      <c r="R19" s="224">
        <f>'G2'!R3</f>
        <v>10</v>
      </c>
      <c r="S19" s="253">
        <f>'G2'!S3</f>
        <v>2.5</v>
      </c>
      <c r="T19" s="224">
        <f>'G2'!T3</f>
        <v>4</v>
      </c>
      <c r="U19" s="224">
        <f>'G2'!U3</f>
        <v>1</v>
      </c>
      <c r="V19" s="224">
        <f>'G2'!V3</f>
        <v>0</v>
      </c>
      <c r="W19" s="254">
        <f>'G2'!W3</f>
        <v>0.8</v>
      </c>
      <c r="X19" s="252">
        <f>'G2'!X3</f>
        <v>0</v>
      </c>
    </row>
    <row r="20" spans="1:24">
      <c r="A20" s="251" t="str">
        <f>WB!A6</f>
        <v>WB</v>
      </c>
      <c r="B20" s="251" t="str">
        <f>WB!B6</f>
        <v>TURTURIELLO, V.</v>
      </c>
      <c r="C20" s="224">
        <f>WB!C6</f>
        <v>1</v>
      </c>
      <c r="D20" s="224" t="str">
        <f>WB!D6</f>
        <v/>
      </c>
      <c r="E20" s="224">
        <f>WB!E6</f>
        <v>2.5</v>
      </c>
      <c r="F20" s="224">
        <f>WB!F6</f>
        <v>3</v>
      </c>
      <c r="G20" s="224" t="str">
        <f>WB!G6</f>
        <v/>
      </c>
      <c r="H20" s="224">
        <f>WB!H6</f>
        <v>2</v>
      </c>
      <c r="I20" s="224" t="str">
        <f>WB!I6</f>
        <v/>
      </c>
      <c r="J20" s="224">
        <f>WB!J6</f>
        <v>2.5</v>
      </c>
      <c r="K20" s="224" t="str">
        <f>WB!K6</f>
        <v/>
      </c>
      <c r="L20" s="224">
        <f>WB!L6</f>
        <v>1.5</v>
      </c>
      <c r="M20" s="224" t="str">
        <f>WB!M6</f>
        <v/>
      </c>
      <c r="N20" s="224">
        <f>WB!N6</f>
        <v>3</v>
      </c>
      <c r="O20" s="224">
        <f>WB!O6</f>
        <v>7</v>
      </c>
      <c r="P20" s="224">
        <f>WB!P6</f>
        <v>15.5</v>
      </c>
      <c r="Q20" s="224">
        <f>WB!Q6</f>
        <v>5.5</v>
      </c>
      <c r="R20" s="224">
        <f>WB!R6</f>
        <v>10</v>
      </c>
      <c r="S20" s="253">
        <f>WB!S6</f>
        <v>2.2142857142857144</v>
      </c>
      <c r="T20" s="224">
        <f>WB!T6</f>
        <v>5</v>
      </c>
      <c r="U20" s="224">
        <f>WB!U6</f>
        <v>1</v>
      </c>
      <c r="V20" s="224">
        <f>WB!V6</f>
        <v>1</v>
      </c>
      <c r="W20" s="254">
        <f>WB!W6</f>
        <v>0.7857142857142857</v>
      </c>
      <c r="X20" s="252">
        <f>WB!X6</f>
        <v>0</v>
      </c>
    </row>
    <row r="21" spans="1:24">
      <c r="A21" s="251" t="str">
        <f>SB!A3</f>
        <v>SB</v>
      </c>
      <c r="B21" s="251" t="str">
        <f>SB!B3</f>
        <v>BYLINA, B.</v>
      </c>
      <c r="C21" s="224">
        <f>SB!C3</f>
        <v>1.5</v>
      </c>
      <c r="D21" s="224">
        <f>SB!D3</f>
        <v>2</v>
      </c>
      <c r="E21" s="224">
        <f>SB!E3</f>
        <v>3</v>
      </c>
      <c r="F21" s="224" t="str">
        <f>SB!F3</f>
        <v/>
      </c>
      <c r="G21" s="224" t="str">
        <f>SB!G3</f>
        <v/>
      </c>
      <c r="H21" s="224">
        <f>SB!H3</f>
        <v>2</v>
      </c>
      <c r="I21" s="224">
        <f>SB!I3</f>
        <v>3</v>
      </c>
      <c r="J21" s="224">
        <f>SB!J3</f>
        <v>3</v>
      </c>
      <c r="K21" s="224">
        <f>SB!K3</f>
        <v>2.5</v>
      </c>
      <c r="L21" s="224">
        <f>SB!L3</f>
        <v>1.5</v>
      </c>
      <c r="M21" s="224" t="str">
        <f>SB!M3</f>
        <v/>
      </c>
      <c r="N21" s="224">
        <f>SB!N3</f>
        <v>0</v>
      </c>
      <c r="O21" s="224">
        <f>SB!O3</f>
        <v>9</v>
      </c>
      <c r="P21" s="224">
        <f>SB!P3</f>
        <v>18.5</v>
      </c>
      <c r="Q21" s="224">
        <f>SB!Q3</f>
        <v>8.5</v>
      </c>
      <c r="R21" s="224">
        <f>SB!R3</f>
        <v>10</v>
      </c>
      <c r="S21" s="253">
        <f>SB!S3</f>
        <v>2.0555555555555554</v>
      </c>
      <c r="T21" s="224">
        <f>SB!T3</f>
        <v>6</v>
      </c>
      <c r="U21" s="224">
        <f>SB!U3</f>
        <v>1</v>
      </c>
      <c r="V21" s="224">
        <f>SB!V3</f>
        <v>2</v>
      </c>
      <c r="W21" s="254">
        <f>SB!W3</f>
        <v>0.77777777777777779</v>
      </c>
      <c r="X21" s="252">
        <f>SB!X3</f>
        <v>0</v>
      </c>
    </row>
    <row r="22" spans="1:24">
      <c r="A22" s="251" t="str">
        <f>GK!A4</f>
        <v>GK</v>
      </c>
      <c r="B22" s="251" t="str">
        <f>GK!B4</f>
        <v>PUTVINSKI, G.</v>
      </c>
      <c r="C22" s="224" t="str">
        <f>GK!C4</f>
        <v/>
      </c>
      <c r="D22" s="224">
        <f>GK!D4</f>
        <v>1.5</v>
      </c>
      <c r="E22" s="224">
        <f>GK!E4</f>
        <v>0</v>
      </c>
      <c r="F22" s="224">
        <f>GK!F4</f>
        <v>3</v>
      </c>
      <c r="G22" s="224" t="str">
        <f>GK!G4</f>
        <v/>
      </c>
      <c r="H22" s="224">
        <f>GK!H4</f>
        <v>3</v>
      </c>
      <c r="I22" s="224">
        <f>GK!I4</f>
        <v>2</v>
      </c>
      <c r="J22" s="224">
        <f>GK!J4</f>
        <v>3</v>
      </c>
      <c r="K22" s="224" t="str">
        <f>GK!K4</f>
        <v/>
      </c>
      <c r="L22" s="224" t="str">
        <f>GK!L4</f>
        <v/>
      </c>
      <c r="M22" s="224">
        <f>GK!M4</f>
        <v>3</v>
      </c>
      <c r="N22" s="224">
        <f>GK!N4</f>
        <v>1.5</v>
      </c>
      <c r="O22" s="224">
        <f>GK!O4</f>
        <v>8</v>
      </c>
      <c r="P22" s="224">
        <f>GK!P4</f>
        <v>17</v>
      </c>
      <c r="Q22" s="224">
        <f>GK!Q4</f>
        <v>7</v>
      </c>
      <c r="R22" s="224">
        <f>GK!R4</f>
        <v>10</v>
      </c>
      <c r="S22" s="253">
        <f>GK!S4</f>
        <v>2.125</v>
      </c>
      <c r="T22" s="224">
        <f>GK!T4</f>
        <v>5</v>
      </c>
      <c r="U22" s="224">
        <f>GK!U4</f>
        <v>1</v>
      </c>
      <c r="V22" s="224">
        <f>GK!V4</f>
        <v>2</v>
      </c>
      <c r="W22" s="254">
        <f>GK!W4</f>
        <v>0.75</v>
      </c>
      <c r="X22" s="252">
        <f>GK!X4</f>
        <v>0</v>
      </c>
    </row>
    <row r="23" spans="1:24">
      <c r="A23" s="251" t="str">
        <f>PC!A3</f>
        <v>PC</v>
      </c>
      <c r="B23" s="251" t="str">
        <f>PC!B3</f>
        <v>HAVANKI, B.</v>
      </c>
      <c r="C23" s="224" t="str">
        <f>PC!C3</f>
        <v/>
      </c>
      <c r="D23" s="224">
        <f>PC!D3</f>
        <v>0.5</v>
      </c>
      <c r="E23" s="224">
        <f>PC!E3</f>
        <v>3</v>
      </c>
      <c r="F23" s="224">
        <f>PC!F3</f>
        <v>0</v>
      </c>
      <c r="G23" s="224" t="str">
        <f>PC!G3</f>
        <v/>
      </c>
      <c r="H23" s="224" t="str">
        <f>PC!H3</f>
        <v/>
      </c>
      <c r="I23" s="224">
        <f>PC!I3</f>
        <v>2</v>
      </c>
      <c r="J23" s="224">
        <f>PC!J3</f>
        <v>2.5</v>
      </c>
      <c r="K23" s="224" t="str">
        <f>PC!K3</f>
        <v/>
      </c>
      <c r="L23" s="224">
        <f>PC!L3</f>
        <v>3</v>
      </c>
      <c r="M23" s="224">
        <f>PC!M3</f>
        <v>3</v>
      </c>
      <c r="N23" s="224">
        <f>PC!N3</f>
        <v>3</v>
      </c>
      <c r="O23" s="224">
        <f>PC!O3</f>
        <v>8</v>
      </c>
      <c r="P23" s="224">
        <f>PC!P3</f>
        <v>17</v>
      </c>
      <c r="Q23" s="224">
        <f>PC!Q3</f>
        <v>7</v>
      </c>
      <c r="R23" s="224">
        <f>PC!R3</f>
        <v>10</v>
      </c>
      <c r="S23" s="253">
        <f>PC!S3</f>
        <v>2.125</v>
      </c>
      <c r="T23" s="224">
        <f>PC!T3</f>
        <v>6</v>
      </c>
      <c r="U23" s="224">
        <f>PC!U3</f>
        <v>2</v>
      </c>
      <c r="V23" s="224">
        <f>PC!V3</f>
        <v>0</v>
      </c>
      <c r="W23" s="254">
        <f>PC!W3</f>
        <v>0.75</v>
      </c>
      <c r="X23" s="252">
        <f>PC!X3</f>
        <v>0</v>
      </c>
    </row>
    <row r="24" spans="1:24">
      <c r="A24" s="251" t="str">
        <f>TE!A3</f>
        <v>TE</v>
      </c>
      <c r="B24" s="251" t="str">
        <f>TE!B3</f>
        <v>DESEMBRANA, N.</v>
      </c>
      <c r="C24" s="224" t="str">
        <f>TE!C3</f>
        <v/>
      </c>
      <c r="D24" s="224">
        <f>TE!D3</f>
        <v>3</v>
      </c>
      <c r="E24" s="224" t="str">
        <f>TE!E3</f>
        <v/>
      </c>
      <c r="F24" s="224" t="str">
        <f>TE!F3</f>
        <v/>
      </c>
      <c r="G24" s="224">
        <f>TE!G3</f>
        <v>3</v>
      </c>
      <c r="H24" s="224">
        <f>TE!H3</f>
        <v>2</v>
      </c>
      <c r="I24" s="224" t="str">
        <f>TE!I3</f>
        <v/>
      </c>
      <c r="J24" s="224">
        <f>TE!J3</f>
        <v>3</v>
      </c>
      <c r="K24" s="224">
        <f>TE!K3</f>
        <v>2.5</v>
      </c>
      <c r="L24" s="224">
        <f>TE!L3</f>
        <v>0</v>
      </c>
      <c r="M24" s="224">
        <f>TE!M3</f>
        <v>1</v>
      </c>
      <c r="N24" s="224">
        <f>TE!N3</f>
        <v>2.5</v>
      </c>
      <c r="O24" s="224">
        <f>TE!O3</f>
        <v>8</v>
      </c>
      <c r="P24" s="224">
        <f>TE!P3</f>
        <v>17</v>
      </c>
      <c r="Q24" s="224">
        <f>TE!Q3</f>
        <v>7</v>
      </c>
      <c r="R24" s="224">
        <f>TE!R3</f>
        <v>10</v>
      </c>
      <c r="S24" s="253">
        <f>TE!S3</f>
        <v>2.125</v>
      </c>
      <c r="T24" s="224">
        <f>TE!T3</f>
        <v>6</v>
      </c>
      <c r="U24" s="224">
        <f>TE!U3</f>
        <v>2</v>
      </c>
      <c r="V24" s="224">
        <f>TE!V3</f>
        <v>0</v>
      </c>
      <c r="W24" s="254">
        <f>TE!W3</f>
        <v>0.75</v>
      </c>
      <c r="X24" s="252">
        <f>TE!X3</f>
        <v>0</v>
      </c>
    </row>
    <row r="25" spans="1:24">
      <c r="A25" s="251" t="str">
        <f>SE!A4</f>
        <v>SE</v>
      </c>
      <c r="B25" s="251" t="str">
        <f>SE!B4</f>
        <v>ATIENZA, C.</v>
      </c>
      <c r="C25" s="224">
        <f>SE!C4</f>
        <v>3</v>
      </c>
      <c r="D25" s="224" t="str">
        <f>SE!D4</f>
        <v/>
      </c>
      <c r="E25" s="224">
        <f>SE!E4</f>
        <v>3</v>
      </c>
      <c r="F25" s="224">
        <f>SE!F4</f>
        <v>3</v>
      </c>
      <c r="G25" s="224">
        <f>SE!G4</f>
        <v>2</v>
      </c>
      <c r="H25" s="224" t="str">
        <f>SE!H4</f>
        <v/>
      </c>
      <c r="I25" s="224">
        <f>SE!I4</f>
        <v>1.5</v>
      </c>
      <c r="J25" s="224">
        <f>SE!J4</f>
        <v>2.5</v>
      </c>
      <c r="K25" s="224">
        <f>SE!K4</f>
        <v>0.5</v>
      </c>
      <c r="L25" s="224">
        <f>SE!L4</f>
        <v>2</v>
      </c>
      <c r="M25" s="224">
        <f>SE!M4</f>
        <v>0</v>
      </c>
      <c r="N25" s="224">
        <f>SE!N4</f>
        <v>2.5</v>
      </c>
      <c r="O25" s="224">
        <f>SE!O4</f>
        <v>10</v>
      </c>
      <c r="P25" s="224">
        <f>SE!P4</f>
        <v>20</v>
      </c>
      <c r="Q25" s="224">
        <f>SE!Q4</f>
        <v>10</v>
      </c>
      <c r="R25" s="224">
        <f>SE!R4</f>
        <v>10</v>
      </c>
      <c r="S25" s="253">
        <f>SE!S4</f>
        <v>2</v>
      </c>
      <c r="T25" s="224">
        <f>SE!T4</f>
        <v>7</v>
      </c>
      <c r="U25" s="224">
        <f>SE!U4</f>
        <v>2</v>
      </c>
      <c r="V25" s="224">
        <f>SE!V4</f>
        <v>1</v>
      </c>
      <c r="W25" s="254">
        <f>SE!W4</f>
        <v>0.75</v>
      </c>
      <c r="X25" s="252">
        <f>SE!X4</f>
        <v>0</v>
      </c>
    </row>
    <row r="26" spans="1:24">
      <c r="A26" s="251" t="str">
        <f>SE!A5</f>
        <v>SE</v>
      </c>
      <c r="B26" s="251" t="str">
        <f>SE!B5</f>
        <v>MOORE, H.</v>
      </c>
      <c r="C26" s="224">
        <f>SE!C5</f>
        <v>3</v>
      </c>
      <c r="D26" s="224" t="str">
        <f>SE!D5</f>
        <v/>
      </c>
      <c r="E26" s="224">
        <f>SE!E5</f>
        <v>0.5</v>
      </c>
      <c r="F26" s="224" t="str">
        <f>SE!F5</f>
        <v/>
      </c>
      <c r="G26" s="224">
        <f>SE!G5</f>
        <v>1.5</v>
      </c>
      <c r="H26" s="224">
        <f>SE!H5</f>
        <v>3</v>
      </c>
      <c r="I26" s="224" t="str">
        <f>SE!I5</f>
        <v/>
      </c>
      <c r="J26" s="224">
        <f>SE!J5</f>
        <v>3</v>
      </c>
      <c r="K26" s="224">
        <f>SE!K5</f>
        <v>2.5</v>
      </c>
      <c r="L26" s="224">
        <f>SE!L5</f>
        <v>2</v>
      </c>
      <c r="M26" s="224">
        <f>SE!M5</f>
        <v>0</v>
      </c>
      <c r="N26" s="224">
        <f>SE!N5</f>
        <v>3</v>
      </c>
      <c r="O26" s="224">
        <f>SE!O5</f>
        <v>9</v>
      </c>
      <c r="P26" s="224">
        <f>SE!P5</f>
        <v>18.5</v>
      </c>
      <c r="Q26" s="224">
        <f>SE!Q5</f>
        <v>8.5</v>
      </c>
      <c r="R26" s="224">
        <f>SE!R5</f>
        <v>10</v>
      </c>
      <c r="S26" s="253">
        <f>SE!S5</f>
        <v>2.0555555555555554</v>
      </c>
      <c r="T26" s="224">
        <f>SE!T5</f>
        <v>6</v>
      </c>
      <c r="U26" s="224">
        <f>SE!U5</f>
        <v>2</v>
      </c>
      <c r="V26" s="224">
        <f>SE!V5</f>
        <v>1</v>
      </c>
      <c r="W26" s="254">
        <f>SE!W5</f>
        <v>0.72222222222222221</v>
      </c>
      <c r="X26" s="252">
        <f>SE!X5</f>
        <v>0</v>
      </c>
    </row>
    <row r="27" spans="1:24">
      <c r="A27" s="251" t="str">
        <f>'G1'!A5</f>
        <v>G1</v>
      </c>
      <c r="B27" s="251" t="str">
        <f>'G1'!B5</f>
        <v>GRAHAM, R.</v>
      </c>
      <c r="C27" s="224">
        <f>'G1'!C5</f>
        <v>1.5</v>
      </c>
      <c r="D27" s="224" t="str">
        <f>'G1'!D5</f>
        <v/>
      </c>
      <c r="E27" s="224">
        <f>'G1'!E5</f>
        <v>3</v>
      </c>
      <c r="F27" s="224">
        <f>'G1'!F5</f>
        <v>2</v>
      </c>
      <c r="G27" s="224">
        <f>'G1'!G5</f>
        <v>3</v>
      </c>
      <c r="H27" s="224" t="str">
        <f>'G1'!H5</f>
        <v/>
      </c>
      <c r="I27" s="224">
        <f>'G1'!I5</f>
        <v>0.5</v>
      </c>
      <c r="J27" s="224">
        <f>'G1'!J5</f>
        <v>3</v>
      </c>
      <c r="K27" s="224">
        <f>'G1'!K5</f>
        <v>2.5</v>
      </c>
      <c r="L27" s="224">
        <f>'G1'!L5</f>
        <v>1.5</v>
      </c>
      <c r="M27" s="224">
        <f>'G1'!M5</f>
        <v>2</v>
      </c>
      <c r="N27" s="224">
        <f>'G1'!N5</f>
        <v>1</v>
      </c>
      <c r="O27" s="224">
        <f>'G1'!O5</f>
        <v>10</v>
      </c>
      <c r="P27" s="224">
        <f>'G1'!P5</f>
        <v>20</v>
      </c>
      <c r="Q27" s="224">
        <f>'G1'!Q5</f>
        <v>10</v>
      </c>
      <c r="R27" s="224">
        <f>'G1'!R5</f>
        <v>10</v>
      </c>
      <c r="S27" s="253">
        <f>'G1'!S5</f>
        <v>2</v>
      </c>
      <c r="T27" s="224">
        <f>'G1'!T5</f>
        <v>6</v>
      </c>
      <c r="U27" s="224">
        <f>'G1'!U5</f>
        <v>2</v>
      </c>
      <c r="V27" s="224">
        <f>'G1'!V5</f>
        <v>2</v>
      </c>
      <c r="W27" s="254">
        <f>'G1'!W5</f>
        <v>0.7</v>
      </c>
      <c r="X27" s="252">
        <f>'G1'!X5</f>
        <v>0</v>
      </c>
    </row>
    <row r="28" spans="1:24">
      <c r="A28" s="251" t="str">
        <f>WB!A7</f>
        <v>WB</v>
      </c>
      <c r="B28" s="251" t="str">
        <f>WB!B7</f>
        <v>WEEDEN, B.</v>
      </c>
      <c r="C28" s="224">
        <f>WB!C7</f>
        <v>2</v>
      </c>
      <c r="D28" s="224">
        <f>WB!D7</f>
        <v>1</v>
      </c>
      <c r="E28" s="224">
        <f>WB!E7</f>
        <v>3</v>
      </c>
      <c r="F28" s="224">
        <f>WB!F7</f>
        <v>2.5</v>
      </c>
      <c r="G28" s="224">
        <f>WB!G7</f>
        <v>0.5</v>
      </c>
      <c r="H28" s="224">
        <f>WB!H7</f>
        <v>0.5</v>
      </c>
      <c r="I28" s="224" t="str">
        <f>WB!I7</f>
        <v/>
      </c>
      <c r="J28" s="224" t="str">
        <f>WB!J7</f>
        <v/>
      </c>
      <c r="K28" s="224">
        <f>WB!K7</f>
        <v>2</v>
      </c>
      <c r="L28" s="224">
        <f>WB!L7</f>
        <v>2.5</v>
      </c>
      <c r="M28" s="224">
        <f>WB!M7</f>
        <v>3</v>
      </c>
      <c r="N28" s="224">
        <f>WB!N7</f>
        <v>3</v>
      </c>
      <c r="O28" s="224">
        <f>WB!O7</f>
        <v>10</v>
      </c>
      <c r="P28" s="224">
        <f>WB!P7</f>
        <v>20</v>
      </c>
      <c r="Q28" s="224">
        <f>WB!Q7</f>
        <v>10</v>
      </c>
      <c r="R28" s="224">
        <f>WB!R7</f>
        <v>10</v>
      </c>
      <c r="S28" s="253">
        <f>WB!S7</f>
        <v>2</v>
      </c>
      <c r="T28" s="224">
        <f>WB!T7</f>
        <v>7</v>
      </c>
      <c r="U28" s="224">
        <f>WB!U7</f>
        <v>3</v>
      </c>
      <c r="V28" s="224">
        <f>WB!V7</f>
        <v>0</v>
      </c>
      <c r="W28" s="254">
        <f>WB!W7</f>
        <v>0.7</v>
      </c>
      <c r="X28" s="252">
        <f>WB!X7</f>
        <v>0</v>
      </c>
    </row>
    <row r="29" spans="1:24">
      <c r="A29" s="251" t="str">
        <f>QB!A5</f>
        <v>QB</v>
      </c>
      <c r="B29" s="251" t="str">
        <f>QB!B5</f>
        <v>NAKAGAWA, R.</v>
      </c>
      <c r="C29" s="224">
        <f>QB!C5</f>
        <v>1.5</v>
      </c>
      <c r="D29" s="224" t="str">
        <f>QB!D5</f>
        <v/>
      </c>
      <c r="E29" s="224" t="str">
        <f>QB!E5</f>
        <v/>
      </c>
      <c r="F29" s="224">
        <f>QB!F5</f>
        <v>3</v>
      </c>
      <c r="G29" s="224">
        <f>QB!G5</f>
        <v>3</v>
      </c>
      <c r="H29" s="224">
        <f>QB!H5</f>
        <v>3</v>
      </c>
      <c r="I29" s="224">
        <f>QB!I5</f>
        <v>2.5</v>
      </c>
      <c r="J29" s="224">
        <f>QB!J5</f>
        <v>3</v>
      </c>
      <c r="K29" s="224">
        <f>QB!K5</f>
        <v>0.5</v>
      </c>
      <c r="L29" s="224" t="str">
        <f>QB!L5</f>
        <v/>
      </c>
      <c r="M29" s="224" t="str">
        <f>QB!M5</f>
        <v/>
      </c>
      <c r="N29" s="224">
        <f>QB!N5</f>
        <v>0.5</v>
      </c>
      <c r="O29" s="224">
        <f>QB!O5</f>
        <v>8</v>
      </c>
      <c r="P29" s="224">
        <f>QB!P5</f>
        <v>17</v>
      </c>
      <c r="Q29" s="224">
        <f>QB!Q5</f>
        <v>7</v>
      </c>
      <c r="R29" s="224">
        <f>QB!R5</f>
        <v>10</v>
      </c>
      <c r="S29" s="253">
        <f>QB!S5</f>
        <v>2.125</v>
      </c>
      <c r="T29" s="224">
        <f>QB!T5</f>
        <v>5</v>
      </c>
      <c r="U29" s="224">
        <f>QB!U5</f>
        <v>2</v>
      </c>
      <c r="V29" s="224">
        <f>QB!V5</f>
        <v>1</v>
      </c>
      <c r="W29" s="254">
        <f>QB!W5</f>
        <v>0.6875</v>
      </c>
      <c r="X29" s="252">
        <f>QB!X5</f>
        <v>0</v>
      </c>
    </row>
    <row r="30" spans="1:24">
      <c r="A30" s="251" t="str">
        <f>'G2'!A4</f>
        <v>G2</v>
      </c>
      <c r="B30" s="251" t="str">
        <f>'G2'!B4</f>
        <v>SENISZYN, A.</v>
      </c>
      <c r="C30" s="224">
        <f>'G2'!C4</f>
        <v>2</v>
      </c>
      <c r="D30" s="224">
        <f>'G2'!D4</f>
        <v>3</v>
      </c>
      <c r="E30" s="224">
        <f>'G2'!E4</f>
        <v>2</v>
      </c>
      <c r="F30" s="224">
        <f>'G2'!F4</f>
        <v>0.5</v>
      </c>
      <c r="G30" s="224">
        <f>'G2'!G4</f>
        <v>2.5</v>
      </c>
      <c r="H30" s="224">
        <f>'G2'!H4</f>
        <v>2</v>
      </c>
      <c r="I30" s="224" t="str">
        <f>'G2'!I4</f>
        <v/>
      </c>
      <c r="J30" s="224" t="str">
        <f>'G2'!J4</f>
        <v/>
      </c>
      <c r="K30" s="224">
        <f>'G2'!K4</f>
        <v>2</v>
      </c>
      <c r="L30" s="224" t="str">
        <f>'G2'!L4</f>
        <v/>
      </c>
      <c r="M30" s="224">
        <f>'G2'!M4</f>
        <v>2.5</v>
      </c>
      <c r="N30" s="224" t="str">
        <f>'G2'!N4</f>
        <v/>
      </c>
      <c r="O30" s="224">
        <f>'G2'!O4</f>
        <v>8</v>
      </c>
      <c r="P30" s="224">
        <f>'G2'!P4</f>
        <v>16.5</v>
      </c>
      <c r="Q30" s="224">
        <f>'G2'!Q4</f>
        <v>7.5</v>
      </c>
      <c r="R30" s="224">
        <f>'G2'!R4</f>
        <v>9</v>
      </c>
      <c r="S30" s="253">
        <f>'G2'!S4</f>
        <v>2.0625</v>
      </c>
      <c r="T30" s="224">
        <f>'G2'!T4</f>
        <v>7</v>
      </c>
      <c r="U30" s="224">
        <f>'G2'!U4</f>
        <v>1</v>
      </c>
      <c r="V30" s="224">
        <f>'G2'!V4</f>
        <v>0</v>
      </c>
      <c r="W30" s="254">
        <f>'G2'!W4</f>
        <v>0.875</v>
      </c>
      <c r="X30" s="252" t="str">
        <f>'G2'!X4</f>
        <v>R</v>
      </c>
    </row>
    <row r="31" spans="1:24">
      <c r="A31" s="251" t="str">
        <f>AB!A6</f>
        <v>AB</v>
      </c>
      <c r="B31" s="251" t="str">
        <f>AB!B6</f>
        <v>DEMAIO, R.</v>
      </c>
      <c r="C31" s="224">
        <f>AB!C6</f>
        <v>3</v>
      </c>
      <c r="D31" s="224">
        <f>AB!D6</f>
        <v>2</v>
      </c>
      <c r="E31" s="224" t="str">
        <f>AB!E6</f>
        <v/>
      </c>
      <c r="F31" s="224" t="str">
        <f>AB!F6</f>
        <v/>
      </c>
      <c r="G31" s="224" t="str">
        <f>AB!G6</f>
        <v/>
      </c>
      <c r="H31" s="224">
        <f>AB!H6</f>
        <v>1.5</v>
      </c>
      <c r="I31" s="224">
        <f>AB!I6</f>
        <v>1.5</v>
      </c>
      <c r="J31" s="224" t="str">
        <f>AB!J6</f>
        <v/>
      </c>
      <c r="K31" s="224" t="str">
        <f>AB!K6</f>
        <v/>
      </c>
      <c r="L31" s="224" t="str">
        <f>AB!L6</f>
        <v/>
      </c>
      <c r="M31" s="224">
        <f>AB!M6</f>
        <v>2.5</v>
      </c>
      <c r="N31" s="224">
        <f>AB!N6</f>
        <v>3</v>
      </c>
      <c r="O31" s="224">
        <f>AB!O6</f>
        <v>6</v>
      </c>
      <c r="P31" s="224">
        <f>AB!P6</f>
        <v>13.5</v>
      </c>
      <c r="Q31" s="224">
        <f>AB!Q6</f>
        <v>4.5</v>
      </c>
      <c r="R31" s="224">
        <f>AB!R6</f>
        <v>9</v>
      </c>
      <c r="S31" s="253">
        <f>AB!S6</f>
        <v>2.25</v>
      </c>
      <c r="T31" s="224">
        <f>AB!T6</f>
        <v>4</v>
      </c>
      <c r="U31" s="224">
        <f>AB!U6</f>
        <v>0</v>
      </c>
      <c r="V31" s="224">
        <f>AB!V6</f>
        <v>2</v>
      </c>
      <c r="W31" s="254">
        <f>AB!W6</f>
        <v>0.83333333333333337</v>
      </c>
      <c r="X31" s="252">
        <f>AB!X6</f>
        <v>0</v>
      </c>
    </row>
    <row r="32" spans="1:24">
      <c r="A32" s="251" t="str">
        <f>MV!A5</f>
        <v>MV</v>
      </c>
      <c r="B32" s="251" t="str">
        <f>MV!B5</f>
        <v>ALLEN, D.</v>
      </c>
      <c r="C32" s="224">
        <f>MV!C5</f>
        <v>3</v>
      </c>
      <c r="D32" s="224" t="str">
        <f>MV!D5</f>
        <v/>
      </c>
      <c r="E32" s="224" t="str">
        <f>MV!E5</f>
        <v/>
      </c>
      <c r="F32" s="224" t="str">
        <f>MV!F5</f>
        <v/>
      </c>
      <c r="G32" s="224" t="str">
        <f>MV!G5</f>
        <v/>
      </c>
      <c r="H32" s="224">
        <f>MV!H5</f>
        <v>0</v>
      </c>
      <c r="I32" s="224">
        <f>MV!I5</f>
        <v>3</v>
      </c>
      <c r="J32" s="224" t="str">
        <f>MV!J5</f>
        <v/>
      </c>
      <c r="K32" s="224">
        <f>MV!K5</f>
        <v>3</v>
      </c>
      <c r="L32" s="224">
        <f>MV!L5</f>
        <v>1.5</v>
      </c>
      <c r="M32" s="224">
        <f>MV!M5</f>
        <v>1.5</v>
      </c>
      <c r="N32" s="224" t="str">
        <f>MV!N5</f>
        <v/>
      </c>
      <c r="O32" s="224">
        <f>MV!O5</f>
        <v>5</v>
      </c>
      <c r="P32" s="224">
        <f>MV!P5</f>
        <v>12</v>
      </c>
      <c r="Q32" s="224">
        <f>MV!Q5</f>
        <v>3</v>
      </c>
      <c r="R32" s="224">
        <f>MV!R5</f>
        <v>9</v>
      </c>
      <c r="S32" s="253">
        <f>MV!S5</f>
        <v>2.4</v>
      </c>
      <c r="T32" s="224">
        <f>MV!T5</f>
        <v>3</v>
      </c>
      <c r="U32" s="224">
        <f>MV!U5</f>
        <v>0</v>
      </c>
      <c r="V32" s="224">
        <f>MV!V5</f>
        <v>2</v>
      </c>
      <c r="W32" s="254">
        <f>MV!W5</f>
        <v>0.8</v>
      </c>
      <c r="X32" s="252" t="str">
        <f>MV!X5</f>
        <v>R</v>
      </c>
    </row>
    <row r="33" spans="1:24">
      <c r="A33" s="251" t="str">
        <f>GK!A5</f>
        <v>GK</v>
      </c>
      <c r="B33" s="251" t="str">
        <f>GK!B5</f>
        <v>VISCO, J.</v>
      </c>
      <c r="C33" s="224">
        <f>GK!C5</f>
        <v>3</v>
      </c>
      <c r="D33" s="224" t="str">
        <f>GK!D5</f>
        <v/>
      </c>
      <c r="E33" s="224">
        <f>GK!E5</f>
        <v>0</v>
      </c>
      <c r="F33" s="224" t="str">
        <f>GK!F5</f>
        <v/>
      </c>
      <c r="G33" s="224" t="str">
        <f>GK!G5</f>
        <v/>
      </c>
      <c r="H33" s="224" t="str">
        <f>GK!H5</f>
        <v/>
      </c>
      <c r="I33" s="224">
        <f>GK!I5</f>
        <v>3</v>
      </c>
      <c r="J33" s="224">
        <f>GK!J5</f>
        <v>3</v>
      </c>
      <c r="K33" s="224" t="str">
        <f>GK!K5</f>
        <v/>
      </c>
      <c r="L33" s="224">
        <f>GK!L5</f>
        <v>3</v>
      </c>
      <c r="M33" s="224" t="str">
        <f>GK!M5</f>
        <v/>
      </c>
      <c r="N33" s="224" t="str">
        <f>GK!N5</f>
        <v/>
      </c>
      <c r="O33" s="224">
        <f>GK!O5</f>
        <v>5</v>
      </c>
      <c r="P33" s="224">
        <f>GK!P5</f>
        <v>12</v>
      </c>
      <c r="Q33" s="224">
        <f>GK!Q5</f>
        <v>3</v>
      </c>
      <c r="R33" s="224">
        <f>GK!R5</f>
        <v>9</v>
      </c>
      <c r="S33" s="253">
        <f>GK!S5</f>
        <v>2.4</v>
      </c>
      <c r="T33" s="224">
        <f>GK!T5</f>
        <v>4</v>
      </c>
      <c r="U33" s="224">
        <f>GK!U5</f>
        <v>1</v>
      </c>
      <c r="V33" s="224">
        <f>GK!V5</f>
        <v>0</v>
      </c>
      <c r="W33" s="254">
        <f>GK!W5</f>
        <v>0.8</v>
      </c>
      <c r="X33" s="252">
        <f>GK!X5</f>
        <v>0</v>
      </c>
    </row>
    <row r="34" spans="1:24">
      <c r="A34" s="251" t="str">
        <f>'G1'!A6</f>
        <v>G1</v>
      </c>
      <c r="B34" s="251" t="str">
        <f>'G1'!B6</f>
        <v>HAINES, B.</v>
      </c>
      <c r="C34" s="224">
        <f>'G1'!C6</f>
        <v>2</v>
      </c>
      <c r="D34" s="224">
        <f>'G1'!D6</f>
        <v>2.5</v>
      </c>
      <c r="E34" s="224">
        <f>'G1'!E6</f>
        <v>1</v>
      </c>
      <c r="F34" s="224">
        <f>'G1'!F6</f>
        <v>2.5</v>
      </c>
      <c r="G34" s="224">
        <f>'G1'!G6</f>
        <v>3</v>
      </c>
      <c r="H34" s="224">
        <f>'G1'!H6</f>
        <v>2.5</v>
      </c>
      <c r="I34" s="224" t="str">
        <f>'G1'!I6</f>
        <v/>
      </c>
      <c r="J34" s="224">
        <f>'G1'!J6</f>
        <v>1</v>
      </c>
      <c r="K34" s="224" t="str">
        <f>'G1'!K6</f>
        <v/>
      </c>
      <c r="L34" s="224">
        <f>'G1'!L6</f>
        <v>2</v>
      </c>
      <c r="M34" s="224">
        <f>'G1'!M6</f>
        <v>3</v>
      </c>
      <c r="N34" s="224">
        <f>'G1'!N6</f>
        <v>0</v>
      </c>
      <c r="O34" s="224">
        <f>'G1'!O6</f>
        <v>10</v>
      </c>
      <c r="P34" s="224">
        <f>'G1'!P6</f>
        <v>19.5</v>
      </c>
      <c r="Q34" s="224">
        <f>'G1'!Q6</f>
        <v>10.5</v>
      </c>
      <c r="R34" s="224">
        <f>'G1'!R6</f>
        <v>9</v>
      </c>
      <c r="S34" s="253">
        <f>'G1'!S6</f>
        <v>1.95</v>
      </c>
      <c r="T34" s="224">
        <f>'G1'!T6</f>
        <v>7</v>
      </c>
      <c r="U34" s="224">
        <f>'G1'!U6</f>
        <v>3</v>
      </c>
      <c r="V34" s="224">
        <f>'G1'!V6</f>
        <v>0</v>
      </c>
      <c r="W34" s="254">
        <f>'G1'!W6</f>
        <v>0.7</v>
      </c>
      <c r="X34" s="252">
        <f>'G1'!X6</f>
        <v>0</v>
      </c>
    </row>
    <row r="35" spans="1:24">
      <c r="A35" s="251" t="str">
        <f>'G1'!A7</f>
        <v>G1</v>
      </c>
      <c r="B35" s="251" t="str">
        <f>'G1'!B7</f>
        <v>KAZIZAS, A.</v>
      </c>
      <c r="C35" s="224">
        <f>'G1'!C7</f>
        <v>3</v>
      </c>
      <c r="D35" s="224">
        <f>'G1'!D7</f>
        <v>1.5</v>
      </c>
      <c r="E35" s="224">
        <f>'G1'!E7</f>
        <v>3</v>
      </c>
      <c r="F35" s="224">
        <f>'G1'!F7</f>
        <v>0</v>
      </c>
      <c r="G35" s="224" t="str">
        <f>'G1'!G7</f>
        <v/>
      </c>
      <c r="H35" s="224">
        <f>'G1'!H7</f>
        <v>3</v>
      </c>
      <c r="I35" s="224">
        <f>'G1'!I7</f>
        <v>3</v>
      </c>
      <c r="J35" s="224">
        <f>'G1'!J7</f>
        <v>1.5</v>
      </c>
      <c r="K35" s="224">
        <f>'G1'!K7</f>
        <v>0</v>
      </c>
      <c r="L35" s="224">
        <f>'G1'!L7</f>
        <v>3</v>
      </c>
      <c r="M35" s="224" t="str">
        <f>'G1'!M7</f>
        <v/>
      </c>
      <c r="N35" s="224" t="str">
        <f>'G1'!N7</f>
        <v/>
      </c>
      <c r="O35" s="224">
        <f>'G1'!O7</f>
        <v>9</v>
      </c>
      <c r="P35" s="224">
        <f>'G1'!P7</f>
        <v>18</v>
      </c>
      <c r="Q35" s="224">
        <f>'G1'!Q7</f>
        <v>9</v>
      </c>
      <c r="R35" s="224">
        <f>'G1'!R7</f>
        <v>9</v>
      </c>
      <c r="S35" s="253">
        <f>'G1'!S7</f>
        <v>2</v>
      </c>
      <c r="T35" s="224">
        <f>'G1'!T7</f>
        <v>5</v>
      </c>
      <c r="U35" s="224">
        <f>'G1'!U7</f>
        <v>2</v>
      </c>
      <c r="V35" s="224">
        <f>'G1'!V7</f>
        <v>2</v>
      </c>
      <c r="W35" s="254">
        <f>'G1'!W7</f>
        <v>0.66666666666666663</v>
      </c>
      <c r="X35" s="252">
        <f>'G1'!X7</f>
        <v>0</v>
      </c>
    </row>
    <row r="36" spans="1:24">
      <c r="A36" s="251" t="str">
        <f>MV!A6</f>
        <v>MV</v>
      </c>
      <c r="B36" s="251" t="str">
        <f>MV!B6</f>
        <v>TUSHINGHAM, D.</v>
      </c>
      <c r="C36" s="224" t="str">
        <f>MV!C6</f>
        <v/>
      </c>
      <c r="D36" s="224">
        <f>MV!D6</f>
        <v>3</v>
      </c>
      <c r="E36" s="224">
        <f>MV!E6</f>
        <v>2</v>
      </c>
      <c r="F36" s="224" t="str">
        <f>MV!F6</f>
        <v/>
      </c>
      <c r="G36" s="224">
        <f>MV!G6</f>
        <v>0.5</v>
      </c>
      <c r="H36" s="224">
        <f>MV!H6</f>
        <v>2.5</v>
      </c>
      <c r="I36" s="224" t="str">
        <f>MV!I6</f>
        <v/>
      </c>
      <c r="J36" s="224" t="str">
        <f>MV!J6</f>
        <v/>
      </c>
      <c r="K36" s="224" t="str">
        <f>MV!K6</f>
        <v/>
      </c>
      <c r="L36" s="224" t="str">
        <f>MV!L6</f>
        <v/>
      </c>
      <c r="M36" s="224">
        <f>MV!M6</f>
        <v>2</v>
      </c>
      <c r="N36" s="224">
        <f>MV!N6</f>
        <v>3</v>
      </c>
      <c r="O36" s="224">
        <f>MV!O6</f>
        <v>6</v>
      </c>
      <c r="P36" s="224">
        <f>MV!P6</f>
        <v>13</v>
      </c>
      <c r="Q36" s="224">
        <f>MV!Q6</f>
        <v>5</v>
      </c>
      <c r="R36" s="224">
        <f>MV!R6</f>
        <v>8</v>
      </c>
      <c r="S36" s="253">
        <f>MV!S6</f>
        <v>2.1666666666666665</v>
      </c>
      <c r="T36" s="224">
        <f>MV!T6</f>
        <v>5</v>
      </c>
      <c r="U36" s="224">
        <f>MV!U6</f>
        <v>1</v>
      </c>
      <c r="V36" s="224">
        <f>MV!V6</f>
        <v>0</v>
      </c>
      <c r="W36" s="254">
        <f>MV!W6</f>
        <v>0.83333333333333337</v>
      </c>
      <c r="X36" s="252">
        <f>MV!X6</f>
        <v>0</v>
      </c>
    </row>
    <row r="37" spans="1:24">
      <c r="A37" s="251" t="str">
        <f>QB!A6</f>
        <v>QB</v>
      </c>
      <c r="B37" s="251" t="str">
        <f>QB!B6</f>
        <v>POMPEO, P.</v>
      </c>
      <c r="C37" s="224">
        <f>QB!C6</f>
        <v>2</v>
      </c>
      <c r="D37" s="224" t="str">
        <f>QB!D6</f>
        <v/>
      </c>
      <c r="E37" s="224" t="str">
        <f>QB!E6</f>
        <v/>
      </c>
      <c r="F37" s="224">
        <f>QB!F6</f>
        <v>3</v>
      </c>
      <c r="G37" s="224">
        <f>QB!G6</f>
        <v>2.5</v>
      </c>
      <c r="H37" s="224">
        <f>QB!H6</f>
        <v>2</v>
      </c>
      <c r="I37" s="224" t="str">
        <f>QB!I6</f>
        <v/>
      </c>
      <c r="J37" s="224">
        <f>QB!J6</f>
        <v>2</v>
      </c>
      <c r="K37" s="224">
        <f>QB!K6</f>
        <v>0</v>
      </c>
      <c r="L37" s="224">
        <f>QB!L6</f>
        <v>3</v>
      </c>
      <c r="M37" s="224">
        <f>QB!M6</f>
        <v>1.5</v>
      </c>
      <c r="N37" s="224" t="str">
        <f>QB!N6</f>
        <v/>
      </c>
      <c r="O37" s="224">
        <f>QB!O6</f>
        <v>8</v>
      </c>
      <c r="P37" s="224">
        <f>QB!P6</f>
        <v>16</v>
      </c>
      <c r="Q37" s="224">
        <f>QB!Q6</f>
        <v>8</v>
      </c>
      <c r="R37" s="224">
        <f>QB!R6</f>
        <v>8</v>
      </c>
      <c r="S37" s="253">
        <f>QB!S6</f>
        <v>2</v>
      </c>
      <c r="T37" s="224">
        <f>QB!T6</f>
        <v>6</v>
      </c>
      <c r="U37" s="224">
        <f>QB!U6</f>
        <v>1</v>
      </c>
      <c r="V37" s="224">
        <f>QB!V6</f>
        <v>1</v>
      </c>
      <c r="W37" s="254">
        <f>QB!W6</f>
        <v>0.8125</v>
      </c>
      <c r="X37" s="252">
        <f>QB!X6</f>
        <v>0</v>
      </c>
    </row>
    <row r="38" spans="1:24">
      <c r="A38" s="251" t="str">
        <f>PC!A4</f>
        <v>PC</v>
      </c>
      <c r="B38" s="251" t="str">
        <f>PC!B4</f>
        <v>GUBERNAT, J.</v>
      </c>
      <c r="C38" s="224" t="str">
        <f>PC!C4</f>
        <v/>
      </c>
      <c r="D38" s="224">
        <f>PC!D4</f>
        <v>3</v>
      </c>
      <c r="E38" s="224">
        <f>PC!E4</f>
        <v>1.5</v>
      </c>
      <c r="F38" s="224">
        <f>PC!F4</f>
        <v>0</v>
      </c>
      <c r="G38" s="224" t="str">
        <f>PC!G4</f>
        <v/>
      </c>
      <c r="H38" s="224" t="str">
        <f>PC!H4</f>
        <v/>
      </c>
      <c r="I38" s="224">
        <f>PC!I4</f>
        <v>2</v>
      </c>
      <c r="J38" s="224">
        <f>PC!J4</f>
        <v>0.5</v>
      </c>
      <c r="K38" s="224">
        <f>PC!K4</f>
        <v>2</v>
      </c>
      <c r="L38" s="224">
        <f>PC!L4</f>
        <v>2.5</v>
      </c>
      <c r="M38" s="224">
        <f>PC!M4</f>
        <v>3</v>
      </c>
      <c r="N38" s="224">
        <f>PC!N4</f>
        <v>3</v>
      </c>
      <c r="O38" s="224">
        <f>PC!O4</f>
        <v>9</v>
      </c>
      <c r="P38" s="224">
        <f>PC!P4</f>
        <v>17.5</v>
      </c>
      <c r="Q38" s="224">
        <f>PC!Q4</f>
        <v>9.5</v>
      </c>
      <c r="R38" s="224">
        <f>PC!R4</f>
        <v>8</v>
      </c>
      <c r="S38" s="253">
        <f>PC!S4</f>
        <v>1.9444444444444444</v>
      </c>
      <c r="T38" s="224">
        <f>PC!T4</f>
        <v>6</v>
      </c>
      <c r="U38" s="224">
        <f>PC!U4</f>
        <v>2</v>
      </c>
      <c r="V38" s="224">
        <f>PC!V4</f>
        <v>1</v>
      </c>
      <c r="W38" s="254">
        <f>PC!W4</f>
        <v>0.72222222222222221</v>
      </c>
      <c r="X38" s="252">
        <f>PC!X4</f>
        <v>0</v>
      </c>
    </row>
    <row r="39" spans="1:24">
      <c r="A39" s="251" t="str">
        <f>QB!A7</f>
        <v>QB</v>
      </c>
      <c r="B39" s="251" t="str">
        <f>QB!B7</f>
        <v>WILLIAMS, G.</v>
      </c>
      <c r="C39" s="224">
        <f>QB!C7</f>
        <v>3</v>
      </c>
      <c r="D39" s="224" t="str">
        <f>QB!D7</f>
        <v/>
      </c>
      <c r="E39" s="224">
        <f>QB!E7</f>
        <v>0</v>
      </c>
      <c r="F39" s="224" t="str">
        <f>QB!F7</f>
        <v/>
      </c>
      <c r="G39" s="224" t="str">
        <f>QB!G7</f>
        <v/>
      </c>
      <c r="H39" s="224">
        <f>QB!H7</f>
        <v>1.5</v>
      </c>
      <c r="I39" s="224">
        <f>QB!I7</f>
        <v>2.5</v>
      </c>
      <c r="J39" s="224">
        <f>QB!J7</f>
        <v>3</v>
      </c>
      <c r="K39" s="224">
        <f>QB!K7</f>
        <v>2.5</v>
      </c>
      <c r="L39" s="224" t="str">
        <f>QB!L7</f>
        <v/>
      </c>
      <c r="M39" s="224">
        <f>QB!M7</f>
        <v>0.5</v>
      </c>
      <c r="N39" s="224">
        <f>QB!N7</f>
        <v>3</v>
      </c>
      <c r="O39" s="224">
        <f>QB!O7</f>
        <v>8</v>
      </c>
      <c r="P39" s="224">
        <f>QB!P7</f>
        <v>16</v>
      </c>
      <c r="Q39" s="224">
        <f>QB!Q7</f>
        <v>8</v>
      </c>
      <c r="R39" s="224">
        <f>QB!R7</f>
        <v>8</v>
      </c>
      <c r="S39" s="253">
        <f>QB!S7</f>
        <v>2</v>
      </c>
      <c r="T39" s="224">
        <f>QB!T7</f>
        <v>5</v>
      </c>
      <c r="U39" s="224">
        <f>QB!U7</f>
        <v>2</v>
      </c>
      <c r="V39" s="224">
        <f>QB!V7</f>
        <v>1</v>
      </c>
      <c r="W39" s="254">
        <f>QB!W7</f>
        <v>0.6875</v>
      </c>
      <c r="X39" s="252">
        <f>QB!X7</f>
        <v>0</v>
      </c>
    </row>
    <row r="40" spans="1:24">
      <c r="A40" s="251" t="str">
        <f>SE!A6</f>
        <v>SE</v>
      </c>
      <c r="B40" s="251" t="str">
        <f>SE!B6</f>
        <v>GOODE, D.</v>
      </c>
      <c r="C40" s="224">
        <f>SE!C6</f>
        <v>3</v>
      </c>
      <c r="D40" s="224" t="str">
        <f>SE!D6</f>
        <v/>
      </c>
      <c r="E40" s="224">
        <f>SE!E6</f>
        <v>1</v>
      </c>
      <c r="F40" s="224" t="str">
        <f>SE!F6</f>
        <v/>
      </c>
      <c r="G40" s="224" t="str">
        <f>SE!G6</f>
        <v/>
      </c>
      <c r="H40" s="224">
        <f>SE!H6</f>
        <v>1.5</v>
      </c>
      <c r="I40" s="224">
        <f>SE!I6</f>
        <v>2.5</v>
      </c>
      <c r="J40" s="224" t="str">
        <f>SE!J6</f>
        <v/>
      </c>
      <c r="K40" s="224">
        <f>SE!K6</f>
        <v>2</v>
      </c>
      <c r="L40" s="224">
        <f>SE!L6</f>
        <v>3</v>
      </c>
      <c r="M40" s="224">
        <f>SE!M6</f>
        <v>1.5</v>
      </c>
      <c r="N40" s="224">
        <f>SE!N6</f>
        <v>1.5</v>
      </c>
      <c r="O40" s="224">
        <f>SE!O6</f>
        <v>8</v>
      </c>
      <c r="P40" s="224">
        <f>SE!P6</f>
        <v>16</v>
      </c>
      <c r="Q40" s="224">
        <f>SE!Q6</f>
        <v>8</v>
      </c>
      <c r="R40" s="224">
        <f>SE!R6</f>
        <v>8</v>
      </c>
      <c r="S40" s="253">
        <f>SE!S6</f>
        <v>2</v>
      </c>
      <c r="T40" s="224">
        <f>SE!T6</f>
        <v>4</v>
      </c>
      <c r="U40" s="224">
        <f>SE!U6</f>
        <v>1</v>
      </c>
      <c r="V40" s="224">
        <f>SE!V6</f>
        <v>3</v>
      </c>
      <c r="W40" s="254">
        <f>SE!W6</f>
        <v>0.6875</v>
      </c>
      <c r="X40" s="252">
        <f>SE!X6</f>
        <v>0</v>
      </c>
    </row>
    <row r="41" spans="1:24">
      <c r="A41" s="251" t="str">
        <f>TE!A4</f>
        <v>TE</v>
      </c>
      <c r="B41" s="251" t="str">
        <f>TE!B4</f>
        <v>SOBIESKI, B.</v>
      </c>
      <c r="C41" s="224">
        <f>TE!C4</f>
        <v>2.5</v>
      </c>
      <c r="D41" s="224">
        <f>TE!D4</f>
        <v>2.5</v>
      </c>
      <c r="E41" s="224" t="str">
        <f>TE!E4</f>
        <v/>
      </c>
      <c r="F41" s="224">
        <f>TE!F4</f>
        <v>1</v>
      </c>
      <c r="G41" s="224">
        <f>TE!G4</f>
        <v>2</v>
      </c>
      <c r="H41" s="224">
        <f>TE!H4</f>
        <v>1</v>
      </c>
      <c r="I41" s="224">
        <f>TE!I4</f>
        <v>0.5</v>
      </c>
      <c r="J41" s="224">
        <f>TE!J4</f>
        <v>1</v>
      </c>
      <c r="K41" s="224">
        <f>TE!K4</f>
        <v>3</v>
      </c>
      <c r="L41" s="224">
        <f>TE!L4</f>
        <v>2.5</v>
      </c>
      <c r="M41" s="224">
        <f>TE!M4</f>
        <v>3</v>
      </c>
      <c r="N41" s="224" t="str">
        <f>TE!N4</f>
        <v/>
      </c>
      <c r="O41" s="224">
        <f>TE!O4</f>
        <v>10</v>
      </c>
      <c r="P41" s="224">
        <f>TE!P4</f>
        <v>19</v>
      </c>
      <c r="Q41" s="224">
        <f>TE!Q4</f>
        <v>11</v>
      </c>
      <c r="R41" s="224">
        <f>TE!R4</f>
        <v>8</v>
      </c>
      <c r="S41" s="253">
        <f>TE!S4</f>
        <v>1.9</v>
      </c>
      <c r="T41" s="224">
        <f>TE!T4</f>
        <v>6</v>
      </c>
      <c r="U41" s="224">
        <f>TE!U4</f>
        <v>4</v>
      </c>
      <c r="V41" s="224">
        <f>TE!V4</f>
        <v>0</v>
      </c>
      <c r="W41" s="254">
        <f>TE!W4</f>
        <v>0.6</v>
      </c>
      <c r="X41" s="252">
        <f>TE!X4</f>
        <v>0</v>
      </c>
    </row>
    <row r="42" spans="1:24">
      <c r="A42" s="251" t="str">
        <f>TW!A3</f>
        <v>TW</v>
      </c>
      <c r="B42" s="251" t="str">
        <f>TW!B3</f>
        <v>PIECH, C.</v>
      </c>
      <c r="C42" s="224" t="str">
        <f>TW!C3</f>
        <v/>
      </c>
      <c r="D42" s="224">
        <f>TW!D3</f>
        <v>1</v>
      </c>
      <c r="E42" s="224" t="str">
        <f>TW!E3</f>
        <v/>
      </c>
      <c r="F42" s="224">
        <f>TW!F3</f>
        <v>2.5</v>
      </c>
      <c r="G42" s="224">
        <f>TW!G3</f>
        <v>2.5</v>
      </c>
      <c r="H42" s="224" t="str">
        <f>TW!H3</f>
        <v/>
      </c>
      <c r="I42" s="224" t="str">
        <f>TW!I3</f>
        <v/>
      </c>
      <c r="J42" s="224" t="str">
        <f>TW!J3</f>
        <v/>
      </c>
      <c r="K42" s="224" t="str">
        <f>TW!K3</f>
        <v/>
      </c>
      <c r="L42" s="224">
        <f>TW!L3</f>
        <v>3</v>
      </c>
      <c r="M42" s="224">
        <f>TW!M3</f>
        <v>2</v>
      </c>
      <c r="N42" s="224">
        <f>TW!N3</f>
        <v>1.5</v>
      </c>
      <c r="O42" s="224">
        <f>TW!O3</f>
        <v>6</v>
      </c>
      <c r="P42" s="224">
        <f>TW!P3</f>
        <v>12.5</v>
      </c>
      <c r="Q42" s="224">
        <f>TW!Q3</f>
        <v>5.5</v>
      </c>
      <c r="R42" s="224">
        <f>TW!R3</f>
        <v>7</v>
      </c>
      <c r="S42" s="253">
        <f>TW!S3</f>
        <v>2.0833333333333335</v>
      </c>
      <c r="T42" s="224">
        <f>TW!T3</f>
        <v>4</v>
      </c>
      <c r="U42" s="224">
        <f>TW!U3</f>
        <v>1</v>
      </c>
      <c r="V42" s="224">
        <f>TW!V3</f>
        <v>1</v>
      </c>
      <c r="W42" s="254">
        <f>TW!W3</f>
        <v>0.75</v>
      </c>
      <c r="X42" s="252">
        <f>TW!X3</f>
        <v>0</v>
      </c>
    </row>
    <row r="43" spans="1:24">
      <c r="A43" s="251" t="str">
        <f>GK!A6</f>
        <v>GK</v>
      </c>
      <c r="B43" s="251" t="str">
        <f>GK!B6</f>
        <v>DELASKO, T.</v>
      </c>
      <c r="C43" s="224" t="str">
        <f>GK!C6</f>
        <v/>
      </c>
      <c r="D43" s="224">
        <f>GK!D6</f>
        <v>2.5</v>
      </c>
      <c r="E43" s="224">
        <f>GK!E6</f>
        <v>0</v>
      </c>
      <c r="F43" s="224" t="str">
        <f>GK!F6</f>
        <v/>
      </c>
      <c r="G43" s="224">
        <f>GK!G6</f>
        <v>0.5</v>
      </c>
      <c r="H43" s="224">
        <f>GK!H6</f>
        <v>2.5</v>
      </c>
      <c r="I43" s="224" t="str">
        <f>GK!I6</f>
        <v/>
      </c>
      <c r="J43" s="224">
        <f>GK!J6</f>
        <v>3</v>
      </c>
      <c r="K43" s="224" t="str">
        <f>GK!K6</f>
        <v/>
      </c>
      <c r="L43" s="224">
        <f>GK!L6</f>
        <v>2</v>
      </c>
      <c r="M43" s="224">
        <f>GK!M6</f>
        <v>2.5</v>
      </c>
      <c r="N43" s="224">
        <f>GK!N6</f>
        <v>2.5</v>
      </c>
      <c r="O43" s="224">
        <f>GK!O6</f>
        <v>8</v>
      </c>
      <c r="P43" s="224">
        <f>GK!P6</f>
        <v>15.5</v>
      </c>
      <c r="Q43" s="224">
        <f>GK!Q6</f>
        <v>8.5</v>
      </c>
      <c r="R43" s="224">
        <f>GK!R6</f>
        <v>7</v>
      </c>
      <c r="S43" s="253">
        <f>GK!S6</f>
        <v>1.9375</v>
      </c>
      <c r="T43" s="224">
        <f>GK!T6</f>
        <v>6</v>
      </c>
      <c r="U43" s="224">
        <f>GK!U6</f>
        <v>2</v>
      </c>
      <c r="V43" s="224">
        <f>GK!V6</f>
        <v>0</v>
      </c>
      <c r="W43" s="254">
        <f>GK!W6</f>
        <v>0.75</v>
      </c>
      <c r="X43" s="252">
        <f>GK!X6</f>
        <v>0</v>
      </c>
    </row>
    <row r="44" spans="1:24">
      <c r="A44" s="251" t="str">
        <f>PT!A5</f>
        <v>PT</v>
      </c>
      <c r="B44" s="251" t="str">
        <f>PT!B5</f>
        <v>JORDAN, D.</v>
      </c>
      <c r="C44" s="224">
        <f>PT!C5</f>
        <v>2.5</v>
      </c>
      <c r="D44" s="224">
        <f>PT!D5</f>
        <v>3</v>
      </c>
      <c r="E44" s="224">
        <f>PT!E5</f>
        <v>2</v>
      </c>
      <c r="F44" s="224">
        <f>PT!F5</f>
        <v>3</v>
      </c>
      <c r="G44" s="224">
        <f>PT!G5</f>
        <v>0.5</v>
      </c>
      <c r="H44" s="224">
        <f>PT!H5</f>
        <v>0.5</v>
      </c>
      <c r="I44" s="224">
        <f>PT!I5</f>
        <v>2</v>
      </c>
      <c r="J44" s="224" t="str">
        <f>PT!J5</f>
        <v/>
      </c>
      <c r="K44" s="224">
        <f>PT!K5</f>
        <v>2</v>
      </c>
      <c r="L44" s="224">
        <f>PT!L5</f>
        <v>0</v>
      </c>
      <c r="M44" s="224">
        <f>PT!M5</f>
        <v>3</v>
      </c>
      <c r="N44" s="224" t="str">
        <f>PT!N5</f>
        <v/>
      </c>
      <c r="O44" s="224">
        <f>PT!O5</f>
        <v>10</v>
      </c>
      <c r="P44" s="224">
        <f>PT!P5</f>
        <v>18.5</v>
      </c>
      <c r="Q44" s="224">
        <f>PT!Q5</f>
        <v>11.5</v>
      </c>
      <c r="R44" s="224">
        <f>PT!R5</f>
        <v>7</v>
      </c>
      <c r="S44" s="253">
        <f>PT!S5</f>
        <v>1.85</v>
      </c>
      <c r="T44" s="224">
        <f>PT!T5</f>
        <v>7</v>
      </c>
      <c r="U44" s="224">
        <f>PT!U5</f>
        <v>3</v>
      </c>
      <c r="V44" s="224">
        <f>PT!V5</f>
        <v>0</v>
      </c>
      <c r="W44" s="254">
        <f>PT!W5</f>
        <v>0.7</v>
      </c>
      <c r="X44" s="252" t="str">
        <f>PT!X5</f>
        <v>R</v>
      </c>
    </row>
    <row r="45" spans="1:24">
      <c r="A45" s="251" t="str">
        <f>PC!A5</f>
        <v>PC</v>
      </c>
      <c r="B45" s="251" t="str">
        <f>PC!B5</f>
        <v>KOERNER, C.</v>
      </c>
      <c r="C45" s="224">
        <f>PC!C5</f>
        <v>2.5</v>
      </c>
      <c r="D45" s="224">
        <f>PC!D5</f>
        <v>1.5</v>
      </c>
      <c r="E45" s="224" t="str">
        <f>PC!E5</f>
        <v/>
      </c>
      <c r="F45" s="224">
        <f>PC!F5</f>
        <v>2.5</v>
      </c>
      <c r="G45" s="224">
        <f>PC!G5</f>
        <v>0</v>
      </c>
      <c r="H45" s="224">
        <f>PC!H5</f>
        <v>1</v>
      </c>
      <c r="I45" s="224" t="str">
        <f>PC!I5</f>
        <v/>
      </c>
      <c r="J45" s="224" t="str">
        <f>PC!J5</f>
        <v/>
      </c>
      <c r="K45" s="224">
        <f>PC!K5</f>
        <v>3</v>
      </c>
      <c r="L45" s="224">
        <f>PC!L5</f>
        <v>3</v>
      </c>
      <c r="M45" s="224" t="str">
        <f>PC!M5</f>
        <v/>
      </c>
      <c r="N45" s="224">
        <f>PC!N5</f>
        <v>2</v>
      </c>
      <c r="O45" s="224">
        <f>PC!O5</f>
        <v>8</v>
      </c>
      <c r="P45" s="224">
        <f>PC!P5</f>
        <v>15.5</v>
      </c>
      <c r="Q45" s="224">
        <f>PC!Q5</f>
        <v>8.5</v>
      </c>
      <c r="R45" s="224">
        <f>PC!R5</f>
        <v>7</v>
      </c>
      <c r="S45" s="253">
        <f>PC!S5</f>
        <v>1.9375</v>
      </c>
      <c r="T45" s="224">
        <f>PC!T5</f>
        <v>5</v>
      </c>
      <c r="U45" s="224">
        <f>PC!U5</f>
        <v>2</v>
      </c>
      <c r="V45" s="224">
        <f>PC!V5</f>
        <v>1</v>
      </c>
      <c r="W45" s="254">
        <f>PC!W5</f>
        <v>0.6875</v>
      </c>
      <c r="X45" s="252">
        <f>PC!X5</f>
        <v>0</v>
      </c>
    </row>
    <row r="46" spans="1:24">
      <c r="A46" s="251" t="str">
        <f>WB!A8</f>
        <v>WB</v>
      </c>
      <c r="B46" s="251" t="str">
        <f>WB!B8</f>
        <v>KIM, S.</v>
      </c>
      <c r="C46" s="224">
        <f>WB!C8</f>
        <v>2.5</v>
      </c>
      <c r="D46" s="224">
        <f>WB!D8</f>
        <v>1</v>
      </c>
      <c r="E46" s="224" t="str">
        <f>WB!E8</f>
        <v/>
      </c>
      <c r="F46" s="224">
        <f>WB!F8</f>
        <v>1.5</v>
      </c>
      <c r="G46" s="224">
        <f>WB!G8</f>
        <v>2.5</v>
      </c>
      <c r="H46" s="224">
        <f>WB!H8</f>
        <v>1.5</v>
      </c>
      <c r="I46" s="224">
        <f>WB!I8</f>
        <v>0.5</v>
      </c>
      <c r="J46" s="224">
        <f>WB!J8</f>
        <v>2.5</v>
      </c>
      <c r="K46" s="224">
        <f>WB!K8</f>
        <v>1.5</v>
      </c>
      <c r="L46" s="224">
        <f>WB!L8</f>
        <v>2</v>
      </c>
      <c r="M46" s="224">
        <f>WB!M8</f>
        <v>2</v>
      </c>
      <c r="N46" s="224">
        <f>WB!N8</f>
        <v>2.5</v>
      </c>
      <c r="O46" s="224">
        <f>WB!O8</f>
        <v>11</v>
      </c>
      <c r="P46" s="224">
        <f>WB!P8</f>
        <v>20</v>
      </c>
      <c r="Q46" s="224">
        <f>WB!Q8</f>
        <v>13</v>
      </c>
      <c r="R46" s="224">
        <f>WB!R8</f>
        <v>7</v>
      </c>
      <c r="S46" s="253">
        <f>WB!S8</f>
        <v>1.8181818181818181</v>
      </c>
      <c r="T46" s="224">
        <f>WB!T8</f>
        <v>6</v>
      </c>
      <c r="U46" s="224">
        <f>WB!U8</f>
        <v>2</v>
      </c>
      <c r="V46" s="224">
        <f>WB!V8</f>
        <v>3</v>
      </c>
      <c r="W46" s="254">
        <f>WB!W8</f>
        <v>0.68181818181818177</v>
      </c>
      <c r="X46" s="252">
        <f>WB!X8</f>
        <v>0</v>
      </c>
    </row>
    <row r="47" spans="1:24">
      <c r="A47" s="251" t="str">
        <f>GK!A7</f>
        <v>GK</v>
      </c>
      <c r="B47" s="251" t="str">
        <f>GK!B7</f>
        <v>THOMPSON, B.</v>
      </c>
      <c r="C47" s="224" t="str">
        <f>GK!C7</f>
        <v/>
      </c>
      <c r="D47" s="224" t="str">
        <f>GK!D7</f>
        <v/>
      </c>
      <c r="E47" s="224">
        <f>GK!E7</f>
        <v>3</v>
      </c>
      <c r="F47" s="224">
        <f>GK!F7</f>
        <v>1</v>
      </c>
      <c r="G47" s="224">
        <f>GK!G7</f>
        <v>2.5</v>
      </c>
      <c r="H47" s="224">
        <f>GK!H7</f>
        <v>1.5</v>
      </c>
      <c r="I47" s="224" t="str">
        <f>GK!I7</f>
        <v/>
      </c>
      <c r="J47" s="224" t="str">
        <f>GK!J7</f>
        <v/>
      </c>
      <c r="K47" s="224" t="str">
        <f>GK!K7</f>
        <v/>
      </c>
      <c r="L47" s="224">
        <f>GK!L7</f>
        <v>3</v>
      </c>
      <c r="M47" s="224">
        <f>GK!M7</f>
        <v>3</v>
      </c>
      <c r="N47" s="224">
        <f>GK!N7</f>
        <v>0</v>
      </c>
      <c r="O47" s="224">
        <f>GK!O7</f>
        <v>7</v>
      </c>
      <c r="P47" s="224">
        <f>GK!P7</f>
        <v>14</v>
      </c>
      <c r="Q47" s="224">
        <f>GK!Q7</f>
        <v>7</v>
      </c>
      <c r="R47" s="224">
        <f>GK!R7</f>
        <v>7</v>
      </c>
      <c r="S47" s="253">
        <f>GK!S7</f>
        <v>2</v>
      </c>
      <c r="T47" s="224">
        <f>GK!T7</f>
        <v>4</v>
      </c>
      <c r="U47" s="224">
        <f>GK!U7</f>
        <v>2</v>
      </c>
      <c r="V47" s="224">
        <f>GK!V7</f>
        <v>1</v>
      </c>
      <c r="W47" s="254">
        <f>GK!W7</f>
        <v>0.6428571428571429</v>
      </c>
      <c r="X47" s="252">
        <f>GK!X7</f>
        <v>0</v>
      </c>
    </row>
    <row r="48" spans="1:24">
      <c r="A48" s="251" t="str">
        <f>MV!A7</f>
        <v>MV</v>
      </c>
      <c r="B48" s="251" t="str">
        <f>MV!B7</f>
        <v>GRIFFITH, G.</v>
      </c>
      <c r="C48" s="224">
        <f>MV!C7</f>
        <v>1.5</v>
      </c>
      <c r="D48" s="224">
        <f>MV!D7</f>
        <v>0.5</v>
      </c>
      <c r="E48" s="224">
        <f>MV!E7</f>
        <v>3</v>
      </c>
      <c r="F48" s="224">
        <f>MV!F7</f>
        <v>3</v>
      </c>
      <c r="G48" s="224">
        <f>MV!G7</f>
        <v>3</v>
      </c>
      <c r="H48" s="224">
        <f>MV!H7</f>
        <v>0.5</v>
      </c>
      <c r="I48" s="224">
        <f>MV!I7</f>
        <v>2</v>
      </c>
      <c r="J48" s="224">
        <f>MV!J7</f>
        <v>2.5</v>
      </c>
      <c r="K48" s="224" t="str">
        <f>MV!K7</f>
        <v/>
      </c>
      <c r="L48" s="224" t="str">
        <f>MV!L7</f>
        <v/>
      </c>
      <c r="M48" s="224">
        <f>MV!M7</f>
        <v>1</v>
      </c>
      <c r="N48" s="224">
        <f>MV!N7</f>
        <v>1.5</v>
      </c>
      <c r="O48" s="224">
        <f>MV!O7</f>
        <v>10</v>
      </c>
      <c r="P48" s="224">
        <f>MV!P7</f>
        <v>18.5</v>
      </c>
      <c r="Q48" s="224">
        <f>MV!Q7</f>
        <v>11.5</v>
      </c>
      <c r="R48" s="224">
        <f>MV!R7</f>
        <v>7</v>
      </c>
      <c r="S48" s="253">
        <f>MV!S7</f>
        <v>1.85</v>
      </c>
      <c r="T48" s="224">
        <f>MV!T7</f>
        <v>5</v>
      </c>
      <c r="U48" s="224">
        <f>MV!U7</f>
        <v>3</v>
      </c>
      <c r="V48" s="224">
        <f>MV!V7</f>
        <v>2</v>
      </c>
      <c r="W48" s="254">
        <f>MV!W7</f>
        <v>0.6</v>
      </c>
      <c r="X48" s="252">
        <f>MV!X7</f>
        <v>0</v>
      </c>
    </row>
    <row r="49" spans="1:24">
      <c r="A49" s="251" t="str">
        <f>'G2'!A5</f>
        <v>G2</v>
      </c>
      <c r="B49" s="251" t="str">
        <f>'G2'!B5</f>
        <v>CHIN, T.</v>
      </c>
      <c r="C49" s="224">
        <f>'G2'!C5</f>
        <v>0.5</v>
      </c>
      <c r="D49" s="224">
        <f>'G2'!D5</f>
        <v>1</v>
      </c>
      <c r="E49" s="224">
        <f>'G2'!E5</f>
        <v>1.5</v>
      </c>
      <c r="F49" s="224">
        <f>'G2'!F5</f>
        <v>2.5</v>
      </c>
      <c r="G49" s="224">
        <f>'G2'!G5</f>
        <v>3</v>
      </c>
      <c r="H49" s="224">
        <f>'G2'!H5</f>
        <v>2.5</v>
      </c>
      <c r="I49" s="224">
        <f>'G2'!I5</f>
        <v>3</v>
      </c>
      <c r="J49" s="224">
        <f>'G2'!J5</f>
        <v>2.5</v>
      </c>
      <c r="K49" s="224">
        <f>'G2'!K5</f>
        <v>1</v>
      </c>
      <c r="L49" s="224">
        <f>'G2'!L5</f>
        <v>1</v>
      </c>
      <c r="M49" s="224" t="str">
        <f>'G2'!M5</f>
        <v/>
      </c>
      <c r="N49" s="224" t="str">
        <f>'G2'!N5</f>
        <v/>
      </c>
      <c r="O49" s="224">
        <f>'G2'!O5</f>
        <v>10</v>
      </c>
      <c r="P49" s="224">
        <f>'G2'!P5</f>
        <v>18.5</v>
      </c>
      <c r="Q49" s="224">
        <f>'G2'!Q5</f>
        <v>11.5</v>
      </c>
      <c r="R49" s="224">
        <f>'G2'!R5</f>
        <v>7</v>
      </c>
      <c r="S49" s="253">
        <f>'G2'!S5</f>
        <v>1.85</v>
      </c>
      <c r="T49" s="224">
        <f>'G2'!T5</f>
        <v>5</v>
      </c>
      <c r="U49" s="224">
        <f>'G2'!U5</f>
        <v>4</v>
      </c>
      <c r="V49" s="224">
        <f>'G2'!V5</f>
        <v>1</v>
      </c>
      <c r="W49" s="254">
        <f>'G2'!W5</f>
        <v>0.55000000000000004</v>
      </c>
      <c r="X49" s="252">
        <f>'G2'!X5</f>
        <v>0</v>
      </c>
    </row>
    <row r="50" spans="1:24">
      <c r="A50" s="251" t="str">
        <f>MV!A8</f>
        <v>MV</v>
      </c>
      <c r="B50" s="251" t="str">
        <f>MV!B8</f>
        <v>HARTMANN, M.</v>
      </c>
      <c r="C50" s="224" t="str">
        <f>MV!C8</f>
        <v/>
      </c>
      <c r="D50" s="224" t="str">
        <f>MV!D8</f>
        <v/>
      </c>
      <c r="E50" s="224">
        <f>MV!E8</f>
        <v>3</v>
      </c>
      <c r="F50" s="224">
        <f>MV!F8</f>
        <v>3</v>
      </c>
      <c r="G50" s="224" t="str">
        <f>MV!G8</f>
        <v/>
      </c>
      <c r="H50" s="224" t="str">
        <f>MV!H8</f>
        <v/>
      </c>
      <c r="I50" s="224" t="str">
        <f>MV!I8</f>
        <v/>
      </c>
      <c r="J50" s="224">
        <f>MV!J8</f>
        <v>1.5</v>
      </c>
      <c r="K50" s="224" t="str">
        <f>MV!K8</f>
        <v/>
      </c>
      <c r="L50" s="224" t="str">
        <f>MV!L8</f>
        <v/>
      </c>
      <c r="M50" s="224" t="str">
        <f>MV!M8</f>
        <v/>
      </c>
      <c r="N50" s="224" t="str">
        <f>MV!N8</f>
        <v/>
      </c>
      <c r="O50" s="224">
        <f>MV!O8</f>
        <v>3</v>
      </c>
      <c r="P50" s="224">
        <f>MV!P8</f>
        <v>7.5</v>
      </c>
      <c r="Q50" s="224">
        <f>MV!Q8</f>
        <v>1.5</v>
      </c>
      <c r="R50" s="224">
        <f>MV!R8</f>
        <v>6</v>
      </c>
      <c r="S50" s="253">
        <f>MV!S8</f>
        <v>2.5</v>
      </c>
      <c r="T50" s="224">
        <f>MV!T8</f>
        <v>2</v>
      </c>
      <c r="U50" s="224">
        <f>MV!U8</f>
        <v>0</v>
      </c>
      <c r="V50" s="224">
        <f>MV!V8</f>
        <v>1</v>
      </c>
      <c r="W50" s="254">
        <f>MV!W8</f>
        <v>0.83333333333333337</v>
      </c>
      <c r="X50" s="252" t="str">
        <f>MV!X8</f>
        <v>R</v>
      </c>
    </row>
    <row r="51" spans="1:24">
      <c r="A51" s="251" t="str">
        <f>QB!A8</f>
        <v>QB</v>
      </c>
      <c r="B51" s="251" t="str">
        <f>QB!B8</f>
        <v>KASPER, R.</v>
      </c>
      <c r="C51" s="224" t="str">
        <f>QB!C8</f>
        <v/>
      </c>
      <c r="D51" s="224">
        <f>QB!D8</f>
        <v>2.5</v>
      </c>
      <c r="E51" s="224">
        <f>QB!E8</f>
        <v>1.5</v>
      </c>
      <c r="F51" s="224">
        <f>QB!F8</f>
        <v>3</v>
      </c>
      <c r="G51" s="224" t="str">
        <f>QB!G8</f>
        <v/>
      </c>
      <c r="H51" s="224">
        <f>QB!H8</f>
        <v>3</v>
      </c>
      <c r="I51" s="224" t="str">
        <f>QB!I8</f>
        <v/>
      </c>
      <c r="J51" s="224" t="str">
        <f>QB!J8</f>
        <v/>
      </c>
      <c r="K51" s="224">
        <f>QB!K8</f>
        <v>0.5</v>
      </c>
      <c r="L51" s="224" t="str">
        <f>QB!L8</f>
        <v/>
      </c>
      <c r="M51" s="224">
        <f>QB!M8</f>
        <v>1.5</v>
      </c>
      <c r="N51" s="224" t="str">
        <f>QB!N8</f>
        <v/>
      </c>
      <c r="O51" s="224">
        <f>QB!O8</f>
        <v>6</v>
      </c>
      <c r="P51" s="224">
        <f>QB!P8</f>
        <v>12</v>
      </c>
      <c r="Q51" s="224">
        <f>QB!Q8</f>
        <v>6</v>
      </c>
      <c r="R51" s="224">
        <f>QB!R8</f>
        <v>6</v>
      </c>
      <c r="S51" s="253">
        <f>QB!S8</f>
        <v>2</v>
      </c>
      <c r="T51" s="224">
        <f>QB!T8</f>
        <v>3</v>
      </c>
      <c r="U51" s="224">
        <f>QB!U8</f>
        <v>1</v>
      </c>
      <c r="V51" s="224">
        <f>QB!V8</f>
        <v>2</v>
      </c>
      <c r="W51" s="254">
        <f>QB!W8</f>
        <v>0.66666666666666663</v>
      </c>
      <c r="X51" s="252">
        <f>QB!X8</f>
        <v>0</v>
      </c>
    </row>
    <row r="52" spans="1:24">
      <c r="A52" s="251" t="str">
        <f>QB!A9</f>
        <v>QB</v>
      </c>
      <c r="B52" s="251" t="str">
        <f>QB!B9</f>
        <v>GORDON, S.</v>
      </c>
      <c r="C52" s="224">
        <f>QB!C9</f>
        <v>3</v>
      </c>
      <c r="D52" s="224" t="str">
        <f>QB!D9</f>
        <v/>
      </c>
      <c r="E52" s="224" t="str">
        <f>QB!E9</f>
        <v/>
      </c>
      <c r="F52" s="224">
        <f>QB!F9</f>
        <v>1</v>
      </c>
      <c r="G52" s="224">
        <f>QB!G9</f>
        <v>3</v>
      </c>
      <c r="H52" s="224">
        <f>QB!H9</f>
        <v>1.5</v>
      </c>
      <c r="I52" s="224" t="str">
        <f>QB!I9</f>
        <v/>
      </c>
      <c r="J52" s="224" t="str">
        <f>QB!J9</f>
        <v/>
      </c>
      <c r="K52" s="224">
        <f>QB!K9</f>
        <v>2</v>
      </c>
      <c r="L52" s="224">
        <f>QB!L9</f>
        <v>1.5</v>
      </c>
      <c r="M52" s="224" t="str">
        <f>QB!M9</f>
        <v/>
      </c>
      <c r="N52" s="224" t="str">
        <f>QB!N9</f>
        <v/>
      </c>
      <c r="O52" s="224">
        <f>QB!O9</f>
        <v>6</v>
      </c>
      <c r="P52" s="224">
        <f>QB!P9</f>
        <v>12</v>
      </c>
      <c r="Q52" s="224">
        <f>QB!Q9</f>
        <v>6</v>
      </c>
      <c r="R52" s="224">
        <f>QB!R9</f>
        <v>6</v>
      </c>
      <c r="S52" s="253">
        <f>QB!S9</f>
        <v>2</v>
      </c>
      <c r="T52" s="224">
        <f>QB!T9</f>
        <v>3</v>
      </c>
      <c r="U52" s="224">
        <f>QB!U9</f>
        <v>1</v>
      </c>
      <c r="V52" s="224">
        <f>QB!V9</f>
        <v>2</v>
      </c>
      <c r="W52" s="254">
        <f>QB!W9</f>
        <v>0.66666666666666663</v>
      </c>
      <c r="X52" s="252">
        <f>QB!X9</f>
        <v>0</v>
      </c>
    </row>
    <row r="53" spans="1:24">
      <c r="A53" s="251" t="str">
        <f>PT!A6</f>
        <v>PT</v>
      </c>
      <c r="B53" s="251" t="str">
        <f>PT!B6</f>
        <v>ALEXANDER, B.</v>
      </c>
      <c r="C53" s="224">
        <f>PT!C6</f>
        <v>0</v>
      </c>
      <c r="D53" s="224">
        <f>PT!D6</f>
        <v>3</v>
      </c>
      <c r="E53" s="224">
        <f>PT!E6</f>
        <v>2</v>
      </c>
      <c r="F53" s="224">
        <f>PT!F6</f>
        <v>3</v>
      </c>
      <c r="G53" s="224">
        <f>PT!G6</f>
        <v>3</v>
      </c>
      <c r="H53" s="224">
        <f>PT!H6</f>
        <v>2</v>
      </c>
      <c r="I53" s="224">
        <f>PT!I6</f>
        <v>1</v>
      </c>
      <c r="J53" s="224">
        <f>PT!J6</f>
        <v>2.5</v>
      </c>
      <c r="K53" s="224">
        <f>PT!K6</f>
        <v>0</v>
      </c>
      <c r="L53" s="224" t="str">
        <f>PT!L6</f>
        <v/>
      </c>
      <c r="M53" s="224" t="str">
        <f>PT!M6</f>
        <v/>
      </c>
      <c r="N53" s="224" t="str">
        <f>PT!N6</f>
        <v/>
      </c>
      <c r="O53" s="224">
        <f>PT!O6</f>
        <v>9</v>
      </c>
      <c r="P53" s="224">
        <f>PT!P6</f>
        <v>16.5</v>
      </c>
      <c r="Q53" s="224">
        <f>PT!Q6</f>
        <v>10.5</v>
      </c>
      <c r="R53" s="224">
        <f>PT!R6</f>
        <v>6</v>
      </c>
      <c r="S53" s="253">
        <f>PT!S6</f>
        <v>1.8333333333333333</v>
      </c>
      <c r="T53" s="224">
        <f>PT!T6</f>
        <v>6</v>
      </c>
      <c r="U53" s="224">
        <f>PT!U6</f>
        <v>3</v>
      </c>
      <c r="V53" s="224">
        <f>PT!V6</f>
        <v>0</v>
      </c>
      <c r="W53" s="254">
        <f>PT!W6</f>
        <v>0.66666666666666663</v>
      </c>
      <c r="X53" s="252" t="str">
        <f>PT!X6</f>
        <v>R</v>
      </c>
    </row>
    <row r="54" spans="1:24">
      <c r="A54" s="251" t="str">
        <f>TE!A5</f>
        <v>TE</v>
      </c>
      <c r="B54" s="251" t="str">
        <f>TE!B5</f>
        <v>BRENNAN, H.</v>
      </c>
      <c r="C54" s="224">
        <f>TE!C5</f>
        <v>1.5</v>
      </c>
      <c r="D54" s="224" t="str">
        <f>TE!D5</f>
        <v/>
      </c>
      <c r="E54" s="224">
        <f>TE!E5</f>
        <v>2.5</v>
      </c>
      <c r="F54" s="224">
        <f>TE!F5</f>
        <v>1.5</v>
      </c>
      <c r="G54" s="224" t="str">
        <f>TE!G5</f>
        <v/>
      </c>
      <c r="H54" s="224">
        <f>TE!H5</f>
        <v>2.5</v>
      </c>
      <c r="I54" s="224">
        <f>TE!I5</f>
        <v>3</v>
      </c>
      <c r="J54" s="224">
        <f>TE!J5</f>
        <v>3</v>
      </c>
      <c r="K54" s="224">
        <f>TE!K5</f>
        <v>2</v>
      </c>
      <c r="L54" s="224" t="str">
        <f>TE!L5</f>
        <v/>
      </c>
      <c r="M54" s="224">
        <f>TE!M5</f>
        <v>0</v>
      </c>
      <c r="N54" s="224">
        <f>TE!N5</f>
        <v>0.5</v>
      </c>
      <c r="O54" s="224">
        <f>TE!O5</f>
        <v>9</v>
      </c>
      <c r="P54" s="224">
        <f>TE!P5</f>
        <v>16.5</v>
      </c>
      <c r="Q54" s="224">
        <f>TE!Q5</f>
        <v>10.5</v>
      </c>
      <c r="R54" s="224">
        <f>TE!R5</f>
        <v>6</v>
      </c>
      <c r="S54" s="253">
        <f>TE!S5</f>
        <v>1.8333333333333333</v>
      </c>
      <c r="T54" s="224">
        <f>TE!T5</f>
        <v>5</v>
      </c>
      <c r="U54" s="224">
        <f>TE!U5</f>
        <v>2</v>
      </c>
      <c r="V54" s="224">
        <f>TE!V5</f>
        <v>2</v>
      </c>
      <c r="W54" s="254">
        <f>TE!W5</f>
        <v>0.66666666666666663</v>
      </c>
      <c r="X54" s="252">
        <f>TE!X5</f>
        <v>0</v>
      </c>
    </row>
    <row r="55" spans="1:24">
      <c r="A55" s="251" t="str">
        <f>SB!A4</f>
        <v>SB</v>
      </c>
      <c r="B55" s="251" t="str">
        <f>SB!B4</f>
        <v>RUST, P.</v>
      </c>
      <c r="C55" s="224" t="str">
        <f>SB!C4</f>
        <v/>
      </c>
      <c r="D55" s="224" t="str">
        <f>SB!D4</f>
        <v/>
      </c>
      <c r="E55" s="224">
        <f>SB!E4</f>
        <v>1</v>
      </c>
      <c r="F55" s="224">
        <f>SB!F4</f>
        <v>2</v>
      </c>
      <c r="G55" s="224">
        <f>SB!G4</f>
        <v>2</v>
      </c>
      <c r="H55" s="224">
        <f>SB!H4</f>
        <v>3</v>
      </c>
      <c r="I55" s="224">
        <f>SB!I4</f>
        <v>3</v>
      </c>
      <c r="J55" s="224" t="str">
        <f>SB!J4</f>
        <v/>
      </c>
      <c r="K55" s="224">
        <f>SB!K4</f>
        <v>1</v>
      </c>
      <c r="L55" s="224">
        <f>SB!L4</f>
        <v>3</v>
      </c>
      <c r="M55" s="224">
        <f>SB!M4</f>
        <v>0</v>
      </c>
      <c r="N55" s="224" t="str">
        <f>SB!N4</f>
        <v/>
      </c>
      <c r="O55" s="224">
        <f>SB!O4</f>
        <v>8</v>
      </c>
      <c r="P55" s="224">
        <f>SB!P4</f>
        <v>15</v>
      </c>
      <c r="Q55" s="224">
        <f>SB!Q4</f>
        <v>9</v>
      </c>
      <c r="R55" s="224">
        <f>SB!R4</f>
        <v>6</v>
      </c>
      <c r="S55" s="253">
        <f>SB!S4</f>
        <v>1.875</v>
      </c>
      <c r="T55" s="224">
        <f>SB!T4</f>
        <v>5</v>
      </c>
      <c r="U55" s="224">
        <f>SB!U4</f>
        <v>3</v>
      </c>
      <c r="V55" s="224">
        <f>SB!V4</f>
        <v>0</v>
      </c>
      <c r="W55" s="254">
        <f>SB!W4</f>
        <v>0.625</v>
      </c>
      <c r="X55" s="252">
        <f>SB!X4</f>
        <v>0</v>
      </c>
    </row>
    <row r="56" spans="1:24">
      <c r="A56" s="251" t="str">
        <f>MV!A9</f>
        <v>MV</v>
      </c>
      <c r="B56" s="251" t="str">
        <f>MV!B9</f>
        <v>O'MEARA, K.</v>
      </c>
      <c r="C56" s="224">
        <f>MV!C9</f>
        <v>3</v>
      </c>
      <c r="D56" s="224">
        <f>MV!D9</f>
        <v>1</v>
      </c>
      <c r="E56" s="224" t="str">
        <f>MV!E9</f>
        <v/>
      </c>
      <c r="F56" s="224">
        <f>MV!F9</f>
        <v>3</v>
      </c>
      <c r="G56" s="224">
        <f>MV!G9</f>
        <v>0</v>
      </c>
      <c r="H56" s="224">
        <f>MV!H9</f>
        <v>1.5</v>
      </c>
      <c r="I56" s="224">
        <f>MV!I9</f>
        <v>0</v>
      </c>
      <c r="J56" s="224">
        <f>MV!J9</f>
        <v>1.5</v>
      </c>
      <c r="K56" s="224">
        <f>MV!K9</f>
        <v>2</v>
      </c>
      <c r="L56" s="224">
        <f>MV!L9</f>
        <v>3</v>
      </c>
      <c r="M56" s="224">
        <f>MV!M9</f>
        <v>3</v>
      </c>
      <c r="N56" s="224" t="str">
        <f>MV!N9</f>
        <v/>
      </c>
      <c r="O56" s="224">
        <f>MV!O9</f>
        <v>10</v>
      </c>
      <c r="P56" s="224">
        <f>MV!P9</f>
        <v>18</v>
      </c>
      <c r="Q56" s="224">
        <f>MV!Q9</f>
        <v>12</v>
      </c>
      <c r="R56" s="224">
        <f>MV!R9</f>
        <v>6</v>
      </c>
      <c r="S56" s="253">
        <f>MV!S9</f>
        <v>1.8</v>
      </c>
      <c r="T56" s="224">
        <f>MV!T9</f>
        <v>5</v>
      </c>
      <c r="U56" s="224">
        <f>MV!U9</f>
        <v>3</v>
      </c>
      <c r="V56" s="224">
        <f>MV!V9</f>
        <v>2</v>
      </c>
      <c r="W56" s="254">
        <f>MV!W9</f>
        <v>0.6</v>
      </c>
      <c r="X56" s="252">
        <f>MV!X9</f>
        <v>0</v>
      </c>
    </row>
    <row r="57" spans="1:24">
      <c r="A57" s="251" t="str">
        <f>'G1'!A8</f>
        <v>G1</v>
      </c>
      <c r="B57" s="251" t="str">
        <f>'G1'!B8</f>
        <v>CARSON, K.</v>
      </c>
      <c r="C57" s="224">
        <f>'G1'!C8</f>
        <v>3</v>
      </c>
      <c r="D57" s="224">
        <f>'G1'!D8</f>
        <v>0</v>
      </c>
      <c r="E57" s="224">
        <f>'G1'!E8</f>
        <v>2.5</v>
      </c>
      <c r="F57" s="224">
        <f>'G1'!F8</f>
        <v>0</v>
      </c>
      <c r="G57" s="224">
        <f>'G1'!G8</f>
        <v>0</v>
      </c>
      <c r="H57" s="224">
        <f>'G1'!H8</f>
        <v>2.5</v>
      </c>
      <c r="I57" s="224">
        <f>'G1'!I8</f>
        <v>1.5</v>
      </c>
      <c r="J57" s="224">
        <f>'G1'!J8</f>
        <v>1</v>
      </c>
      <c r="K57" s="224">
        <f>'G1'!K8</f>
        <v>2.5</v>
      </c>
      <c r="L57" s="224">
        <f>'G1'!L8</f>
        <v>3</v>
      </c>
      <c r="M57" s="224">
        <f>'G1'!M8</f>
        <v>3</v>
      </c>
      <c r="N57" s="224">
        <f>'G1'!N8</f>
        <v>0.5</v>
      </c>
      <c r="O57" s="224">
        <f>'G1'!O8</f>
        <v>11</v>
      </c>
      <c r="P57" s="224">
        <f>'G1'!P8</f>
        <v>19.5</v>
      </c>
      <c r="Q57" s="224">
        <f>'G1'!Q8</f>
        <v>13.5</v>
      </c>
      <c r="R57" s="224">
        <f>'G1'!R8</f>
        <v>6</v>
      </c>
      <c r="S57" s="253">
        <f>'G1'!S8</f>
        <v>1.7727272727272727</v>
      </c>
      <c r="T57" s="224">
        <f>'G1'!T8</f>
        <v>6</v>
      </c>
      <c r="U57" s="224">
        <f>'G1'!U8</f>
        <v>4</v>
      </c>
      <c r="V57" s="224">
        <f>'G1'!V8</f>
        <v>1</v>
      </c>
      <c r="W57" s="254">
        <f>'G1'!W8</f>
        <v>0.59090909090909094</v>
      </c>
      <c r="X57" s="252">
        <f>'G1'!X8</f>
        <v>0</v>
      </c>
    </row>
    <row r="58" spans="1:24">
      <c r="A58" s="251" t="str">
        <f>TE!A6</f>
        <v>TE</v>
      </c>
      <c r="B58" s="251" t="str">
        <f>TE!B6</f>
        <v>BORNKAMP, T.</v>
      </c>
      <c r="C58" s="224" t="str">
        <f>TE!C6</f>
        <v/>
      </c>
      <c r="D58" s="224">
        <f>TE!D6</f>
        <v>1.5</v>
      </c>
      <c r="E58" s="224">
        <f>TE!E6</f>
        <v>3</v>
      </c>
      <c r="F58" s="224" t="str">
        <f>TE!F6</f>
        <v/>
      </c>
      <c r="G58" s="224" t="str">
        <f>TE!G6</f>
        <v/>
      </c>
      <c r="H58" s="224" t="str">
        <f>TE!H6</f>
        <v/>
      </c>
      <c r="I58" s="224" t="str">
        <f>TE!I6</f>
        <v/>
      </c>
      <c r="J58" s="224" t="str">
        <f>TE!J6</f>
        <v/>
      </c>
      <c r="K58" s="224" t="str">
        <f>TE!K6</f>
        <v/>
      </c>
      <c r="L58" s="224">
        <f>TE!L6</f>
        <v>2.5</v>
      </c>
      <c r="M58" s="224" t="str">
        <f>TE!M6</f>
        <v/>
      </c>
      <c r="N58" s="224" t="str">
        <f>TE!N6</f>
        <v/>
      </c>
      <c r="O58" s="224">
        <f>TE!O6</f>
        <v>3</v>
      </c>
      <c r="P58" s="224">
        <f>TE!P6</f>
        <v>7</v>
      </c>
      <c r="Q58" s="224">
        <f>TE!Q6</f>
        <v>2</v>
      </c>
      <c r="R58" s="224">
        <f>TE!R6</f>
        <v>5</v>
      </c>
      <c r="S58" s="253">
        <f>TE!S6</f>
        <v>2.3333333333333335</v>
      </c>
      <c r="T58" s="224">
        <f>TE!T6</f>
        <v>2</v>
      </c>
      <c r="U58" s="224">
        <f>TE!U6</f>
        <v>0</v>
      </c>
      <c r="V58" s="224">
        <f>TE!V6</f>
        <v>1</v>
      </c>
      <c r="W58" s="254">
        <f>TE!W6</f>
        <v>0.83333333333333337</v>
      </c>
      <c r="X58" s="252" t="str">
        <f>TE!X6</f>
        <v>R</v>
      </c>
    </row>
    <row r="59" spans="1:24">
      <c r="A59" s="251" t="str">
        <f>SB!A5</f>
        <v>SB</v>
      </c>
      <c r="B59" s="251" t="str">
        <f>SB!B5</f>
        <v>JEFFRIES, M.</v>
      </c>
      <c r="C59" s="224" t="str">
        <f>SB!C5</f>
        <v/>
      </c>
      <c r="D59" s="224">
        <f>SB!D5</f>
        <v>2</v>
      </c>
      <c r="E59" s="224">
        <f>SB!E5</f>
        <v>0.5</v>
      </c>
      <c r="F59" s="224" t="str">
        <f>SB!F5</f>
        <v/>
      </c>
      <c r="G59" s="224" t="str">
        <f>SB!G5</f>
        <v/>
      </c>
      <c r="H59" s="224" t="str">
        <f>SB!H5</f>
        <v/>
      </c>
      <c r="I59" s="224">
        <f>SB!I5</f>
        <v>2.5</v>
      </c>
      <c r="J59" s="224">
        <f>SB!J5</f>
        <v>2</v>
      </c>
      <c r="K59" s="224" t="str">
        <f>SB!K5</f>
        <v/>
      </c>
      <c r="L59" s="224" t="str">
        <f>SB!L5</f>
        <v/>
      </c>
      <c r="M59" s="224">
        <f>SB!M5</f>
        <v>2.5</v>
      </c>
      <c r="N59" s="224">
        <f>SB!N5</f>
        <v>2</v>
      </c>
      <c r="O59" s="224">
        <f>SB!O5</f>
        <v>6</v>
      </c>
      <c r="P59" s="224">
        <f>SB!P5</f>
        <v>11.5</v>
      </c>
      <c r="Q59" s="224">
        <f>SB!Q5</f>
        <v>6.5</v>
      </c>
      <c r="R59" s="224">
        <f>SB!R5</f>
        <v>5</v>
      </c>
      <c r="S59" s="253">
        <f>SB!S5</f>
        <v>1.9166666666666667</v>
      </c>
      <c r="T59" s="224">
        <f>SB!T5</f>
        <v>5</v>
      </c>
      <c r="U59" s="224">
        <f>SB!U5</f>
        <v>1</v>
      </c>
      <c r="V59" s="224">
        <f>SB!V5</f>
        <v>0</v>
      </c>
      <c r="W59" s="254">
        <f>SB!W5</f>
        <v>0.83333333333333337</v>
      </c>
      <c r="X59" s="252">
        <f>SB!X5</f>
        <v>0</v>
      </c>
    </row>
    <row r="60" spans="1:24">
      <c r="A60" s="251" t="str">
        <f>SE!A7</f>
        <v>SE</v>
      </c>
      <c r="B60" s="251" t="str">
        <f>SE!B7</f>
        <v>SHERMAN, R.</v>
      </c>
      <c r="C60" s="224">
        <f>SE!C7</f>
        <v>0.5</v>
      </c>
      <c r="D60" s="224" t="str">
        <f>SE!D7</f>
        <v/>
      </c>
      <c r="E60" s="224">
        <f>SE!E7</f>
        <v>2.5</v>
      </c>
      <c r="F60" s="224" t="str">
        <f>SE!F7</f>
        <v/>
      </c>
      <c r="G60" s="224">
        <f>SE!G7</f>
        <v>3</v>
      </c>
      <c r="H60" s="224" t="str">
        <f>SE!H7</f>
        <v/>
      </c>
      <c r="I60" s="224">
        <f>SE!I7</f>
        <v>2.5</v>
      </c>
      <c r="J60" s="224">
        <f>SE!J7</f>
        <v>0</v>
      </c>
      <c r="K60" s="224">
        <f>SE!K7</f>
        <v>3</v>
      </c>
      <c r="L60" s="224" t="str">
        <f>SE!L7</f>
        <v/>
      </c>
      <c r="M60" s="224" t="str">
        <f>SE!M7</f>
        <v/>
      </c>
      <c r="N60" s="224" t="str">
        <f>SE!N7</f>
        <v/>
      </c>
      <c r="O60" s="224">
        <f>SE!O7</f>
        <v>6</v>
      </c>
      <c r="P60" s="224">
        <f>SE!P7</f>
        <v>11.5</v>
      </c>
      <c r="Q60" s="224">
        <f>SE!Q7</f>
        <v>6.5</v>
      </c>
      <c r="R60" s="224">
        <f>SE!R7</f>
        <v>5</v>
      </c>
      <c r="S60" s="253">
        <f>SE!S7</f>
        <v>1.9166666666666667</v>
      </c>
      <c r="T60" s="224">
        <f>SE!T7</f>
        <v>4</v>
      </c>
      <c r="U60" s="224">
        <f>SE!U7</f>
        <v>2</v>
      </c>
      <c r="V60" s="224">
        <f>SE!V7</f>
        <v>0</v>
      </c>
      <c r="W60" s="254">
        <f>SE!W7</f>
        <v>0.66666666666666663</v>
      </c>
      <c r="X60" s="252">
        <f>SE!X7</f>
        <v>0</v>
      </c>
    </row>
    <row r="61" spans="1:24">
      <c r="A61" s="251" t="str">
        <f>AB!A7</f>
        <v>AB</v>
      </c>
      <c r="B61" s="251" t="str">
        <f>AB!B7</f>
        <v>THOMAS, J.</v>
      </c>
      <c r="C61" s="224">
        <f>AB!C7</f>
        <v>0</v>
      </c>
      <c r="D61" s="224">
        <f>AB!D7</f>
        <v>3</v>
      </c>
      <c r="E61" s="224">
        <f>AB!E7</f>
        <v>0.5</v>
      </c>
      <c r="F61" s="224">
        <f>AB!F7</f>
        <v>0.5</v>
      </c>
      <c r="G61" s="224">
        <f>AB!G7</f>
        <v>2</v>
      </c>
      <c r="H61" s="224">
        <f>AB!H7</f>
        <v>2.5</v>
      </c>
      <c r="I61" s="224">
        <f>AB!I7</f>
        <v>1.5</v>
      </c>
      <c r="J61" s="224">
        <f>AB!J7</f>
        <v>0</v>
      </c>
      <c r="K61" s="224">
        <f>AB!K7</f>
        <v>0</v>
      </c>
      <c r="L61" s="224">
        <f>AB!L7</f>
        <v>3</v>
      </c>
      <c r="M61" s="224">
        <f>AB!M7</f>
        <v>1.5</v>
      </c>
      <c r="N61" s="224">
        <f>AB!N7</f>
        <v>3</v>
      </c>
      <c r="O61" s="224">
        <f>AB!O7</f>
        <v>10</v>
      </c>
      <c r="P61" s="224">
        <f>AB!P7</f>
        <v>17.5</v>
      </c>
      <c r="Q61" s="224">
        <f>AB!Q7</f>
        <v>12.5</v>
      </c>
      <c r="R61" s="224">
        <f>AB!R7</f>
        <v>5</v>
      </c>
      <c r="S61" s="253">
        <f>AB!S7</f>
        <v>1.75</v>
      </c>
      <c r="T61" s="224">
        <f>AB!T7</f>
        <v>5</v>
      </c>
      <c r="U61" s="224">
        <f>AB!U7</f>
        <v>3</v>
      </c>
      <c r="V61" s="224">
        <f>AB!V7</f>
        <v>2</v>
      </c>
      <c r="W61" s="254">
        <f>AB!W7</f>
        <v>0.6</v>
      </c>
      <c r="X61" s="252">
        <f>AB!X7</f>
        <v>0</v>
      </c>
    </row>
    <row r="62" spans="1:24">
      <c r="A62" s="251" t="str">
        <f>MV!A10</f>
        <v>MV</v>
      </c>
      <c r="B62" s="251" t="str">
        <f>MV!B10</f>
        <v>COMPAGNUCCI, P.</v>
      </c>
      <c r="C62" s="224">
        <f>MV!C10</f>
        <v>2.5</v>
      </c>
      <c r="D62" s="224">
        <f>MV!D10</f>
        <v>3</v>
      </c>
      <c r="E62" s="224" t="str">
        <f>MV!E10</f>
        <v/>
      </c>
      <c r="F62" s="224" t="str">
        <f>MV!F10</f>
        <v/>
      </c>
      <c r="G62" s="224" t="str">
        <f>MV!G10</f>
        <v/>
      </c>
      <c r="H62" s="224" t="str">
        <f>MV!H10</f>
        <v/>
      </c>
      <c r="I62" s="224">
        <f>MV!I10</f>
        <v>3</v>
      </c>
      <c r="J62" s="224">
        <f>MV!J10</f>
        <v>0.5</v>
      </c>
      <c r="K62" s="224">
        <f>MV!K10</f>
        <v>1</v>
      </c>
      <c r="L62" s="224">
        <f>MV!L10</f>
        <v>2</v>
      </c>
      <c r="M62" s="224" t="str">
        <f>MV!M10</f>
        <v/>
      </c>
      <c r="N62" s="224">
        <f>MV!N10</f>
        <v>1</v>
      </c>
      <c r="O62" s="224">
        <f>MV!O10</f>
        <v>7</v>
      </c>
      <c r="P62" s="224">
        <f>MV!P10</f>
        <v>13</v>
      </c>
      <c r="Q62" s="224">
        <f>MV!Q10</f>
        <v>8</v>
      </c>
      <c r="R62" s="224">
        <f>MV!R10</f>
        <v>5</v>
      </c>
      <c r="S62" s="253">
        <f>MV!S10</f>
        <v>1.8571428571428572</v>
      </c>
      <c r="T62" s="224">
        <f>MV!T10</f>
        <v>4</v>
      </c>
      <c r="U62" s="224">
        <f>MV!U10</f>
        <v>3</v>
      </c>
      <c r="V62" s="224">
        <f>MV!V10</f>
        <v>0</v>
      </c>
      <c r="W62" s="254">
        <f>MV!W10</f>
        <v>0.5714285714285714</v>
      </c>
      <c r="X62" s="252">
        <f>MV!X10</f>
        <v>0</v>
      </c>
    </row>
    <row r="63" spans="1:24">
      <c r="A63" s="251" t="str">
        <f>QB!A10</f>
        <v>QB</v>
      </c>
      <c r="B63" s="251" t="str">
        <f>QB!B10</f>
        <v>ANTOINE, A.</v>
      </c>
      <c r="C63" s="224" t="str">
        <f>QB!C10</f>
        <v/>
      </c>
      <c r="D63" s="224">
        <f>QB!D10</f>
        <v>3</v>
      </c>
      <c r="E63" s="224">
        <f>QB!E10</f>
        <v>0.5</v>
      </c>
      <c r="F63" s="224" t="str">
        <f>QB!F10</f>
        <v/>
      </c>
      <c r="G63" s="224" t="str">
        <f>QB!G10</f>
        <v/>
      </c>
      <c r="H63" s="224">
        <f>QB!H10</f>
        <v>3</v>
      </c>
      <c r="I63" s="224">
        <f>QB!I10</f>
        <v>3</v>
      </c>
      <c r="J63" s="224">
        <f>QB!J10</f>
        <v>2.5</v>
      </c>
      <c r="K63" s="224">
        <f>QB!K10</f>
        <v>1</v>
      </c>
      <c r="L63" s="224">
        <f>QB!L10</f>
        <v>0</v>
      </c>
      <c r="M63" s="224" t="str">
        <f>QB!M10</f>
        <v/>
      </c>
      <c r="N63" s="224" t="str">
        <f>QB!N10</f>
        <v/>
      </c>
      <c r="O63" s="224">
        <f>QB!O10</f>
        <v>7</v>
      </c>
      <c r="P63" s="224">
        <f>QB!P10</f>
        <v>13</v>
      </c>
      <c r="Q63" s="224">
        <f>QB!Q10</f>
        <v>8</v>
      </c>
      <c r="R63" s="224">
        <f>QB!R10</f>
        <v>5</v>
      </c>
      <c r="S63" s="253">
        <f>QB!S10</f>
        <v>1.8571428571428572</v>
      </c>
      <c r="T63" s="224">
        <f>QB!T10</f>
        <v>4</v>
      </c>
      <c r="U63" s="224">
        <f>QB!U10</f>
        <v>3</v>
      </c>
      <c r="V63" s="224">
        <f>QB!V10</f>
        <v>0</v>
      </c>
      <c r="W63" s="254">
        <f>QB!W10</f>
        <v>0.5714285714285714</v>
      </c>
      <c r="X63" s="252">
        <f>QB!X10</f>
        <v>0</v>
      </c>
    </row>
    <row r="64" spans="1:24">
      <c r="A64" s="251" t="str">
        <f>'G1'!A9</f>
        <v>G1</v>
      </c>
      <c r="B64" s="251" t="str">
        <f>'G1'!B9</f>
        <v>GARDELLA, B.</v>
      </c>
      <c r="C64" s="224" t="str">
        <f>'G1'!C9</f>
        <v/>
      </c>
      <c r="D64" s="224">
        <f>'G1'!D9</f>
        <v>3</v>
      </c>
      <c r="E64" s="224" t="str">
        <f>'G1'!E9</f>
        <v/>
      </c>
      <c r="F64" s="224" t="str">
        <f>'G1'!F9</f>
        <v/>
      </c>
      <c r="G64" s="224" t="str">
        <f>'G1'!G9</f>
        <v/>
      </c>
      <c r="H64" s="224">
        <f>'G1'!H9</f>
        <v>3</v>
      </c>
      <c r="I64" s="224">
        <f>'G1'!I9</f>
        <v>0.5</v>
      </c>
      <c r="J64" s="224" t="str">
        <f>'G1'!J9</f>
        <v/>
      </c>
      <c r="K64" s="224">
        <f>'G1'!K9</f>
        <v>1</v>
      </c>
      <c r="L64" s="224">
        <f>'G1'!L9</f>
        <v>1</v>
      </c>
      <c r="M64" s="224">
        <f>'G1'!M9</f>
        <v>3</v>
      </c>
      <c r="N64" s="224" t="str">
        <f>'G1'!N9</f>
        <v/>
      </c>
      <c r="O64" s="224">
        <f>'G1'!O9</f>
        <v>6</v>
      </c>
      <c r="P64" s="224">
        <f>'G1'!P9</f>
        <v>11.5</v>
      </c>
      <c r="Q64" s="224">
        <f>'G1'!Q9</f>
        <v>6.5</v>
      </c>
      <c r="R64" s="224">
        <f>'G1'!R9</f>
        <v>5</v>
      </c>
      <c r="S64" s="253">
        <f>'G1'!S9</f>
        <v>1.9166666666666667</v>
      </c>
      <c r="T64" s="224">
        <f>'G1'!T9</f>
        <v>3</v>
      </c>
      <c r="U64" s="224">
        <f>'G1'!U9</f>
        <v>3</v>
      </c>
      <c r="V64" s="224">
        <f>'G1'!V9</f>
        <v>0</v>
      </c>
      <c r="W64" s="254">
        <f>'G1'!W9</f>
        <v>0.5</v>
      </c>
      <c r="X64" s="252">
        <f>'G1'!X9</f>
        <v>0</v>
      </c>
    </row>
    <row r="65" spans="1:24">
      <c r="A65" s="251" t="str">
        <f>TE!A7</f>
        <v>TE</v>
      </c>
      <c r="B65" s="251" t="str">
        <f>TE!B7</f>
        <v>TAGGART, T.</v>
      </c>
      <c r="C65" s="224" t="str">
        <f>TE!C7</f>
        <v/>
      </c>
      <c r="D65" s="224" t="str">
        <f>TE!D7</f>
        <v/>
      </c>
      <c r="E65" s="224" t="str">
        <f>TE!E7</f>
        <v/>
      </c>
      <c r="F65" s="224" t="str">
        <f>TE!F7</f>
        <v/>
      </c>
      <c r="G65" s="224">
        <f>TE!G7</f>
        <v>3</v>
      </c>
      <c r="H65" s="224" t="str">
        <f>TE!H7</f>
        <v/>
      </c>
      <c r="I65" s="224" t="str">
        <f>TE!I7</f>
        <v/>
      </c>
      <c r="J65" s="224">
        <f>TE!J7</f>
        <v>2</v>
      </c>
      <c r="K65" s="224" t="str">
        <f>TE!K7</f>
        <v/>
      </c>
      <c r="L65" s="224" t="str">
        <f>TE!L7</f>
        <v/>
      </c>
      <c r="M65" s="224" t="str">
        <f>TE!M7</f>
        <v/>
      </c>
      <c r="N65" s="224" t="str">
        <f>TE!N7</f>
        <v/>
      </c>
      <c r="O65" s="224">
        <f>TE!O7</f>
        <v>2</v>
      </c>
      <c r="P65" s="224">
        <f>TE!P7</f>
        <v>5</v>
      </c>
      <c r="Q65" s="224">
        <f>TE!Q7</f>
        <v>1</v>
      </c>
      <c r="R65" s="224">
        <f>TE!R7</f>
        <v>4</v>
      </c>
      <c r="S65" s="253">
        <f>TE!S7</f>
        <v>2.5</v>
      </c>
      <c r="T65" s="224">
        <f>TE!T7</f>
        <v>2</v>
      </c>
      <c r="U65" s="224">
        <f>TE!U7</f>
        <v>0</v>
      </c>
      <c r="V65" s="224">
        <f>TE!V7</f>
        <v>0</v>
      </c>
      <c r="W65" s="254">
        <f>TE!W7</f>
        <v>1</v>
      </c>
      <c r="X65" s="252" t="str">
        <f>TE!X7</f>
        <v>R</v>
      </c>
    </row>
    <row r="66" spans="1:24">
      <c r="A66" s="251" t="str">
        <f>AB!A8</f>
        <v>AB</v>
      </c>
      <c r="B66" s="251" t="str">
        <f>AB!B8</f>
        <v>MANZO, A.</v>
      </c>
      <c r="C66" s="224" t="str">
        <f>AB!C8</f>
        <v/>
      </c>
      <c r="D66" s="224" t="str">
        <f>AB!D8</f>
        <v/>
      </c>
      <c r="E66" s="224">
        <f>AB!E8</f>
        <v>3</v>
      </c>
      <c r="F66" s="224" t="str">
        <f>AB!F8</f>
        <v/>
      </c>
      <c r="G66" s="224" t="str">
        <f>AB!G8</f>
        <v/>
      </c>
      <c r="H66" s="224" t="str">
        <f>AB!H8</f>
        <v/>
      </c>
      <c r="I66" s="224" t="str">
        <f>AB!I8</f>
        <v/>
      </c>
      <c r="J66" s="224">
        <f>AB!J8</f>
        <v>2</v>
      </c>
      <c r="K66" s="224">
        <f>AB!K8</f>
        <v>3</v>
      </c>
      <c r="L66" s="224" t="str">
        <f>AB!L8</f>
        <v/>
      </c>
      <c r="M66" s="224">
        <f>AB!M8</f>
        <v>0</v>
      </c>
      <c r="N66" s="224" t="str">
        <f>AB!N8</f>
        <v/>
      </c>
      <c r="O66" s="224">
        <f>AB!O8</f>
        <v>4</v>
      </c>
      <c r="P66" s="224">
        <f>AB!P8</f>
        <v>8</v>
      </c>
      <c r="Q66" s="224">
        <f>AB!Q8</f>
        <v>4</v>
      </c>
      <c r="R66" s="224">
        <f>AB!R8</f>
        <v>4</v>
      </c>
      <c r="S66" s="253">
        <f>AB!S8</f>
        <v>2</v>
      </c>
      <c r="T66" s="224">
        <f>AB!T8</f>
        <v>3</v>
      </c>
      <c r="U66" s="224">
        <f>AB!U8</f>
        <v>1</v>
      </c>
      <c r="V66" s="224">
        <f>AB!V8</f>
        <v>0</v>
      </c>
      <c r="W66" s="254">
        <f>AB!W8</f>
        <v>0.75</v>
      </c>
      <c r="X66" s="252">
        <f>AB!X8</f>
        <v>0</v>
      </c>
    </row>
    <row r="67" spans="1:24">
      <c r="A67" s="251" t="str">
        <f>GK!A8</f>
        <v>GK</v>
      </c>
      <c r="B67" s="251" t="str">
        <f>GK!B8</f>
        <v>JERZIERSKI, R.</v>
      </c>
      <c r="C67" s="224" t="str">
        <f>GK!C8</f>
        <v/>
      </c>
      <c r="D67" s="224">
        <f>GK!D8</f>
        <v>2.5</v>
      </c>
      <c r="E67" s="224" t="str">
        <f>GK!E8</f>
        <v/>
      </c>
      <c r="F67" s="224" t="str">
        <f>GK!F8</f>
        <v/>
      </c>
      <c r="G67" s="224" t="str">
        <f>GK!G8</f>
        <v/>
      </c>
      <c r="H67" s="224" t="str">
        <f>GK!H8</f>
        <v/>
      </c>
      <c r="I67" s="224">
        <f>GK!I8</f>
        <v>2</v>
      </c>
      <c r="J67" s="224">
        <f>GK!J8</f>
        <v>3</v>
      </c>
      <c r="K67" s="224">
        <f>GK!K8</f>
        <v>0.5</v>
      </c>
      <c r="L67" s="224">
        <f>GK!L8</f>
        <v>2</v>
      </c>
      <c r="M67" s="224" t="str">
        <f>GK!M8</f>
        <v/>
      </c>
      <c r="N67" s="224">
        <f>GK!N8</f>
        <v>1</v>
      </c>
      <c r="O67" s="224">
        <f>GK!O8</f>
        <v>6</v>
      </c>
      <c r="P67" s="224">
        <f>GK!P8</f>
        <v>11</v>
      </c>
      <c r="Q67" s="224">
        <f>GK!Q8</f>
        <v>7</v>
      </c>
      <c r="R67" s="224">
        <f>GK!R8</f>
        <v>4</v>
      </c>
      <c r="S67" s="253">
        <f>GK!S8</f>
        <v>1.8333333333333333</v>
      </c>
      <c r="T67" s="224">
        <f>GK!T8</f>
        <v>4</v>
      </c>
      <c r="U67" s="224">
        <f>GK!U8</f>
        <v>2</v>
      </c>
      <c r="V67" s="224">
        <f>GK!V8</f>
        <v>0</v>
      </c>
      <c r="W67" s="254">
        <f>GK!W8</f>
        <v>0.66666666666666663</v>
      </c>
      <c r="X67" s="252">
        <f>GK!X8</f>
        <v>0</v>
      </c>
    </row>
    <row r="68" spans="1:24">
      <c r="A68" s="251" t="str">
        <f>TW!A4</f>
        <v>TW</v>
      </c>
      <c r="B68" s="251" t="str">
        <f>TW!B4</f>
        <v>KELTON, R.</v>
      </c>
      <c r="C68" s="224" t="str">
        <f>TW!C4</f>
        <v/>
      </c>
      <c r="D68" s="224" t="str">
        <f>TW!D4</f>
        <v/>
      </c>
      <c r="E68" s="224" t="str">
        <f>TW!E4</f>
        <v/>
      </c>
      <c r="F68" s="224">
        <f>TW!F4</f>
        <v>2</v>
      </c>
      <c r="G68" s="224">
        <f>TW!G4</f>
        <v>1</v>
      </c>
      <c r="H68" s="224" t="str">
        <f>TW!H4</f>
        <v/>
      </c>
      <c r="I68" s="224">
        <f>TW!I4</f>
        <v>2.5</v>
      </c>
      <c r="J68" s="224">
        <f>TW!J4</f>
        <v>3</v>
      </c>
      <c r="K68" s="224" t="str">
        <f>TW!K4</f>
        <v/>
      </c>
      <c r="L68" s="224">
        <f>TW!L4</f>
        <v>0</v>
      </c>
      <c r="M68" s="224">
        <f>TW!M4</f>
        <v>2.5</v>
      </c>
      <c r="N68" s="224" t="str">
        <f>TW!N4</f>
        <v/>
      </c>
      <c r="O68" s="224">
        <f>TW!O4</f>
        <v>6</v>
      </c>
      <c r="P68" s="224">
        <f>TW!P4</f>
        <v>11</v>
      </c>
      <c r="Q68" s="224">
        <f>TW!Q4</f>
        <v>7</v>
      </c>
      <c r="R68" s="224">
        <f>TW!R4</f>
        <v>4</v>
      </c>
      <c r="S68" s="253">
        <f>TW!S4</f>
        <v>1.8333333333333333</v>
      </c>
      <c r="T68" s="224">
        <f>TW!T4</f>
        <v>4</v>
      </c>
      <c r="U68" s="224">
        <f>TW!U4</f>
        <v>2</v>
      </c>
      <c r="V68" s="224">
        <f>TW!V4</f>
        <v>0</v>
      </c>
      <c r="W68" s="254">
        <f>TW!W4</f>
        <v>0.66666666666666663</v>
      </c>
      <c r="X68" s="252">
        <f>TW!X4</f>
        <v>0</v>
      </c>
    </row>
    <row r="69" spans="1:24">
      <c r="A69" s="251" t="str">
        <f>SB!A6</f>
        <v>SB</v>
      </c>
      <c r="B69" s="251" t="str">
        <f>SB!B6</f>
        <v>RUSSO, T.</v>
      </c>
      <c r="C69" s="224">
        <f>SB!C6</f>
        <v>0</v>
      </c>
      <c r="D69" s="224" t="str">
        <f>SB!D6</f>
        <v/>
      </c>
      <c r="E69" s="224">
        <f>SB!E6</f>
        <v>3</v>
      </c>
      <c r="F69" s="224">
        <f>SB!F6</f>
        <v>0.5</v>
      </c>
      <c r="G69" s="224" t="str">
        <f>SB!G6</f>
        <v/>
      </c>
      <c r="H69" s="224" t="str">
        <f>SB!H6</f>
        <v/>
      </c>
      <c r="I69" s="224" t="str">
        <f>SB!I6</f>
        <v/>
      </c>
      <c r="J69" s="224">
        <f>SB!J6</f>
        <v>3</v>
      </c>
      <c r="K69" s="224">
        <f>SB!K6</f>
        <v>2.5</v>
      </c>
      <c r="L69" s="224" t="str">
        <f>SB!L6</f>
        <v/>
      </c>
      <c r="M69" s="224" t="str">
        <f>SB!M6</f>
        <v/>
      </c>
      <c r="N69" s="224">
        <f>SB!N6</f>
        <v>2</v>
      </c>
      <c r="O69" s="224">
        <f>SB!O6</f>
        <v>6</v>
      </c>
      <c r="P69" s="224">
        <f>SB!P6</f>
        <v>11</v>
      </c>
      <c r="Q69" s="224">
        <f>SB!Q6</f>
        <v>7</v>
      </c>
      <c r="R69" s="224">
        <f>SB!R6</f>
        <v>4</v>
      </c>
      <c r="S69" s="253">
        <f>SB!S6</f>
        <v>1.8333333333333333</v>
      </c>
      <c r="T69" s="224">
        <f>SB!T6</f>
        <v>4</v>
      </c>
      <c r="U69" s="224">
        <f>SB!U6</f>
        <v>2</v>
      </c>
      <c r="V69" s="224">
        <f>SB!V6</f>
        <v>0</v>
      </c>
      <c r="W69" s="254">
        <f>SB!W6</f>
        <v>0.66666666666666663</v>
      </c>
      <c r="X69" s="252">
        <f>SB!X6</f>
        <v>0</v>
      </c>
    </row>
    <row r="70" spans="1:24">
      <c r="A70" s="251" t="str">
        <f>PC!A6</f>
        <v>PC</v>
      </c>
      <c r="B70" s="251" t="str">
        <f>PC!B6</f>
        <v>HOFFMAN, H.</v>
      </c>
      <c r="C70" s="224" t="str">
        <f>PC!C6</f>
        <v/>
      </c>
      <c r="D70" s="224">
        <f>PC!D6</f>
        <v>2</v>
      </c>
      <c r="E70" s="224">
        <f>PC!E6</f>
        <v>2</v>
      </c>
      <c r="F70" s="224">
        <f>PC!F6</f>
        <v>2.5</v>
      </c>
      <c r="G70" s="224">
        <f>PC!G6</f>
        <v>0.5</v>
      </c>
      <c r="H70" s="224">
        <f>PC!H6</f>
        <v>1.5</v>
      </c>
      <c r="I70" s="224" t="str">
        <f>PC!I6</f>
        <v/>
      </c>
      <c r="J70" s="224" t="str">
        <f>PC!J6</f>
        <v/>
      </c>
      <c r="K70" s="224" t="str">
        <f>PC!K6</f>
        <v/>
      </c>
      <c r="L70" s="224">
        <f>PC!L6</f>
        <v>1</v>
      </c>
      <c r="M70" s="224">
        <f>PC!M6</f>
        <v>3</v>
      </c>
      <c r="N70" s="224" t="str">
        <f>PC!N6</f>
        <v/>
      </c>
      <c r="O70" s="224">
        <f>PC!O6</f>
        <v>7</v>
      </c>
      <c r="P70" s="224">
        <f>PC!P6</f>
        <v>12.5</v>
      </c>
      <c r="Q70" s="224">
        <f>PC!Q6</f>
        <v>8.5</v>
      </c>
      <c r="R70" s="224">
        <f>PC!R6</f>
        <v>4</v>
      </c>
      <c r="S70" s="253">
        <f>PC!S6</f>
        <v>1.7857142857142858</v>
      </c>
      <c r="T70" s="224">
        <f>PC!T6</f>
        <v>4</v>
      </c>
      <c r="U70" s="224">
        <f>PC!U6</f>
        <v>2</v>
      </c>
      <c r="V70" s="224">
        <f>PC!V6</f>
        <v>1</v>
      </c>
      <c r="W70" s="254">
        <f>PC!W6</f>
        <v>0.6428571428571429</v>
      </c>
      <c r="X70" s="252">
        <f>PC!X6</f>
        <v>0</v>
      </c>
    </row>
    <row r="71" spans="1:24">
      <c r="A71" s="251" t="str">
        <f>'G1'!A10</f>
        <v>G1</v>
      </c>
      <c r="B71" s="251" t="str">
        <f>'G1'!B10</f>
        <v>DROHAN, J.</v>
      </c>
      <c r="C71" s="224">
        <f>'G1'!C10</f>
        <v>0.5</v>
      </c>
      <c r="D71" s="224" t="str">
        <f>'G1'!D10</f>
        <v/>
      </c>
      <c r="E71" s="224">
        <f>'G1'!E10</f>
        <v>3</v>
      </c>
      <c r="F71" s="224" t="str">
        <f>'G1'!F10</f>
        <v/>
      </c>
      <c r="G71" s="224" t="str">
        <f>'G1'!G10</f>
        <v/>
      </c>
      <c r="H71" s="224">
        <f>'G1'!H10</f>
        <v>3</v>
      </c>
      <c r="I71" s="224" t="str">
        <f>'G1'!I10</f>
        <v/>
      </c>
      <c r="J71" s="224" t="str">
        <f>'G1'!J10</f>
        <v/>
      </c>
      <c r="K71" s="224" t="str">
        <f>'G1'!K10</f>
        <v/>
      </c>
      <c r="L71" s="224">
        <f>'G1'!L10</f>
        <v>1.5</v>
      </c>
      <c r="M71" s="224" t="str">
        <f>'G1'!M10</f>
        <v/>
      </c>
      <c r="N71" s="224" t="str">
        <f>'G1'!N10</f>
        <v/>
      </c>
      <c r="O71" s="224">
        <f>'G1'!O10</f>
        <v>4</v>
      </c>
      <c r="P71" s="224">
        <f>'G1'!P10</f>
        <v>8</v>
      </c>
      <c r="Q71" s="224">
        <f>'G1'!Q10</f>
        <v>4</v>
      </c>
      <c r="R71" s="224">
        <f>'G1'!R10</f>
        <v>4</v>
      </c>
      <c r="S71" s="253">
        <f>'G1'!S10</f>
        <v>2</v>
      </c>
      <c r="T71" s="224">
        <f>'G1'!T10</f>
        <v>2</v>
      </c>
      <c r="U71" s="224">
        <f>'G1'!U10</f>
        <v>1</v>
      </c>
      <c r="V71" s="224">
        <f>'G1'!V10</f>
        <v>1</v>
      </c>
      <c r="W71" s="254">
        <f>'G1'!W10</f>
        <v>0.625</v>
      </c>
      <c r="X71" s="252" t="str">
        <f>'G1'!X10</f>
        <v>R</v>
      </c>
    </row>
    <row r="72" spans="1:24">
      <c r="A72" s="251" t="str">
        <f>QB!A11</f>
        <v>QB</v>
      </c>
      <c r="B72" s="251" t="str">
        <f>QB!B11</f>
        <v>HANSON, G.</v>
      </c>
      <c r="C72" s="224">
        <f>QB!C11</f>
        <v>3</v>
      </c>
      <c r="D72" s="224" t="str">
        <f>QB!D11</f>
        <v/>
      </c>
      <c r="E72" s="224" t="str">
        <f>QB!E11</f>
        <v/>
      </c>
      <c r="F72" s="224" t="str">
        <f>QB!F11</f>
        <v/>
      </c>
      <c r="G72" s="224" t="str">
        <f>QB!G11</f>
        <v/>
      </c>
      <c r="H72" s="224" t="str">
        <f>QB!H11</f>
        <v/>
      </c>
      <c r="I72" s="224">
        <f>QB!I11</f>
        <v>0.5</v>
      </c>
      <c r="J72" s="224">
        <f>QB!J11</f>
        <v>3</v>
      </c>
      <c r="K72" s="224">
        <f>QB!K11</f>
        <v>0</v>
      </c>
      <c r="L72" s="224" t="str">
        <f>QB!L11</f>
        <v/>
      </c>
      <c r="M72" s="224">
        <f>QB!M11</f>
        <v>3</v>
      </c>
      <c r="N72" s="224" t="str">
        <f>QB!N11</f>
        <v/>
      </c>
      <c r="O72" s="224">
        <f>QB!O11</f>
        <v>5</v>
      </c>
      <c r="P72" s="224">
        <f>QB!P11</f>
        <v>9.5</v>
      </c>
      <c r="Q72" s="224">
        <f>QB!Q11</f>
        <v>5.5</v>
      </c>
      <c r="R72" s="224">
        <f>QB!R11</f>
        <v>4</v>
      </c>
      <c r="S72" s="253">
        <f>QB!S11</f>
        <v>1.9</v>
      </c>
      <c r="T72" s="224">
        <f>QB!T11</f>
        <v>3</v>
      </c>
      <c r="U72" s="224">
        <f>QB!U11</f>
        <v>2</v>
      </c>
      <c r="V72" s="224">
        <f>QB!V11</f>
        <v>0</v>
      </c>
      <c r="W72" s="254">
        <f>QB!W11</f>
        <v>0.6</v>
      </c>
      <c r="X72" s="252">
        <f>QB!X11</f>
        <v>0</v>
      </c>
    </row>
    <row r="73" spans="1:24">
      <c r="A73" s="251" t="str">
        <f>PT!A7</f>
        <v>PT</v>
      </c>
      <c r="B73" s="251" t="str">
        <f>PT!B7</f>
        <v>HOWARD, H.</v>
      </c>
      <c r="C73" s="224" t="str">
        <f>PT!C7</f>
        <v/>
      </c>
      <c r="D73" s="224" t="str">
        <f>PT!D7</f>
        <v/>
      </c>
      <c r="E73" s="224">
        <f>PT!E7</f>
        <v>3</v>
      </c>
      <c r="F73" s="224" t="str">
        <f>PT!F7</f>
        <v/>
      </c>
      <c r="G73" s="224">
        <f>PT!G7</f>
        <v>0.5</v>
      </c>
      <c r="H73" s="224" t="str">
        <f>PT!H7</f>
        <v/>
      </c>
      <c r="I73" s="224">
        <f>PT!I7</f>
        <v>2.5</v>
      </c>
      <c r="J73" s="224">
        <f>PT!J7</f>
        <v>1</v>
      </c>
      <c r="K73" s="224">
        <f>PT!K7</f>
        <v>0.5</v>
      </c>
      <c r="L73" s="224">
        <f>PT!L7</f>
        <v>2</v>
      </c>
      <c r="M73" s="224">
        <f>PT!M7</f>
        <v>3</v>
      </c>
      <c r="N73" s="224" t="str">
        <f>PT!N7</f>
        <v/>
      </c>
      <c r="O73" s="224">
        <f>PT!O7</f>
        <v>7</v>
      </c>
      <c r="P73" s="224">
        <f>PT!P7</f>
        <v>12.5</v>
      </c>
      <c r="Q73" s="224">
        <f>PT!Q7</f>
        <v>8.5</v>
      </c>
      <c r="R73" s="224">
        <f>PT!R7</f>
        <v>4</v>
      </c>
      <c r="S73" s="253">
        <f>PT!S7</f>
        <v>1.7857142857142858</v>
      </c>
      <c r="T73" s="224">
        <f>PT!T7</f>
        <v>4</v>
      </c>
      <c r="U73" s="224">
        <f>PT!U7</f>
        <v>3</v>
      </c>
      <c r="V73" s="224">
        <f>PT!V7</f>
        <v>0</v>
      </c>
      <c r="W73" s="254">
        <f>PT!W7</f>
        <v>0.5714285714285714</v>
      </c>
      <c r="X73" s="252">
        <f>PT!X7</f>
        <v>0</v>
      </c>
    </row>
    <row r="74" spans="1:24">
      <c r="A74" s="251" t="str">
        <f>MV!A11</f>
        <v>MV</v>
      </c>
      <c r="B74" s="251" t="str">
        <f>MV!B11</f>
        <v>STEWARD, R.</v>
      </c>
      <c r="C74" s="224" t="str">
        <f>MV!C11</f>
        <v/>
      </c>
      <c r="D74" s="224" t="str">
        <f>MV!D11</f>
        <v/>
      </c>
      <c r="E74" s="224">
        <f>MV!E11</f>
        <v>1.5</v>
      </c>
      <c r="F74" s="224" t="str">
        <f>MV!F11</f>
        <v/>
      </c>
      <c r="G74" s="224">
        <f>MV!G11</f>
        <v>3</v>
      </c>
      <c r="H74" s="224">
        <f>MV!H11</f>
        <v>0</v>
      </c>
      <c r="I74" s="224">
        <f>MV!I11</f>
        <v>2</v>
      </c>
      <c r="J74" s="224">
        <f>MV!J11</f>
        <v>2</v>
      </c>
      <c r="K74" s="224" t="str">
        <f>MV!K11</f>
        <v/>
      </c>
      <c r="L74" s="224" t="str">
        <f>MV!L11</f>
        <v/>
      </c>
      <c r="M74" s="224" t="str">
        <f>MV!M11</f>
        <v/>
      </c>
      <c r="N74" s="224">
        <f>MV!N11</f>
        <v>2</v>
      </c>
      <c r="O74" s="224">
        <f>MV!O11</f>
        <v>6</v>
      </c>
      <c r="P74" s="224">
        <f>MV!P11</f>
        <v>10.5</v>
      </c>
      <c r="Q74" s="224">
        <f>MV!Q11</f>
        <v>7.5</v>
      </c>
      <c r="R74" s="224">
        <f>MV!R11</f>
        <v>3</v>
      </c>
      <c r="S74" s="253">
        <f>MV!S11</f>
        <v>1.75</v>
      </c>
      <c r="T74" s="224">
        <f>MV!T11</f>
        <v>4</v>
      </c>
      <c r="U74" s="224">
        <f>MV!U11</f>
        <v>1</v>
      </c>
      <c r="V74" s="224">
        <f>MV!V11</f>
        <v>1</v>
      </c>
      <c r="W74" s="254">
        <f>MV!W11</f>
        <v>0.75</v>
      </c>
      <c r="X74" s="252">
        <f>MV!X11</f>
        <v>0</v>
      </c>
    </row>
    <row r="75" spans="1:24">
      <c r="A75" s="251" t="str">
        <f>PT!A8</f>
        <v>PT</v>
      </c>
      <c r="B75" s="251" t="str">
        <f>PT!B8</f>
        <v>MARTINETTI, R.</v>
      </c>
      <c r="C75" s="224" t="str">
        <f>PT!C8</f>
        <v/>
      </c>
      <c r="D75" s="224" t="str">
        <f>PT!D8</f>
        <v/>
      </c>
      <c r="E75" s="224">
        <f>PT!E8</f>
        <v>2.5</v>
      </c>
      <c r="F75" s="224">
        <f>PT!F8</f>
        <v>2</v>
      </c>
      <c r="G75" s="224">
        <f>PT!G8</f>
        <v>0</v>
      </c>
      <c r="H75" s="224" t="str">
        <f>PT!H8</f>
        <v/>
      </c>
      <c r="I75" s="224" t="str">
        <f>PT!I8</f>
        <v/>
      </c>
      <c r="J75" s="224">
        <f>PT!J8</f>
        <v>2.5</v>
      </c>
      <c r="K75" s="224">
        <f>PT!K8</f>
        <v>3</v>
      </c>
      <c r="L75" s="224">
        <f>PT!L8</f>
        <v>2</v>
      </c>
      <c r="M75" s="224">
        <f>PT!M8</f>
        <v>0</v>
      </c>
      <c r="N75" s="224" t="str">
        <f>PT!N8</f>
        <v/>
      </c>
      <c r="O75" s="224">
        <f>PT!O8</f>
        <v>7</v>
      </c>
      <c r="P75" s="224">
        <f>PT!P8</f>
        <v>12</v>
      </c>
      <c r="Q75" s="224">
        <f>PT!Q8</f>
        <v>9</v>
      </c>
      <c r="R75" s="224">
        <f>PT!R8</f>
        <v>3</v>
      </c>
      <c r="S75" s="253">
        <f>PT!S8</f>
        <v>1.7142857142857142</v>
      </c>
      <c r="T75" s="224">
        <f>PT!T8</f>
        <v>5</v>
      </c>
      <c r="U75" s="224">
        <f>PT!U8</f>
        <v>2</v>
      </c>
      <c r="V75" s="224">
        <f>PT!V8</f>
        <v>0</v>
      </c>
      <c r="W75" s="254">
        <f>PT!W8</f>
        <v>0.7142857142857143</v>
      </c>
      <c r="X75" s="252">
        <f>PT!X8</f>
        <v>0</v>
      </c>
    </row>
    <row r="76" spans="1:24">
      <c r="A76" s="251" t="str">
        <f>'G2'!A6</f>
        <v>G2</v>
      </c>
      <c r="B76" s="251" t="str">
        <f>'G2'!B6</f>
        <v>TORTORICI, M.</v>
      </c>
      <c r="C76" s="224" t="str">
        <f>'G2'!C6</f>
        <v/>
      </c>
      <c r="D76" s="224">
        <f>'G2'!D6</f>
        <v>3</v>
      </c>
      <c r="E76" s="224" t="str">
        <f>'G2'!E6</f>
        <v/>
      </c>
      <c r="F76" s="224" t="str">
        <f>'G2'!F6</f>
        <v/>
      </c>
      <c r="G76" s="224">
        <f>'G2'!G6</f>
        <v>0.5</v>
      </c>
      <c r="H76" s="224" t="str">
        <f>'G2'!H6</f>
        <v/>
      </c>
      <c r="I76" s="224" t="str">
        <f>'G2'!I6</f>
        <v/>
      </c>
      <c r="J76" s="224">
        <f>'G2'!J6</f>
        <v>2.5</v>
      </c>
      <c r="K76" s="224" t="str">
        <f>'G2'!K6</f>
        <v/>
      </c>
      <c r="L76" s="224" t="str">
        <f>'G2'!L6</f>
        <v/>
      </c>
      <c r="M76" s="224" t="str">
        <f>'G2'!M6</f>
        <v/>
      </c>
      <c r="N76" s="224" t="str">
        <f>'G2'!N6</f>
        <v/>
      </c>
      <c r="O76" s="224">
        <f>'G2'!O6</f>
        <v>3</v>
      </c>
      <c r="P76" s="224">
        <f>'G2'!P6</f>
        <v>6</v>
      </c>
      <c r="Q76" s="224">
        <f>'G2'!Q6</f>
        <v>3</v>
      </c>
      <c r="R76" s="224">
        <f>'G2'!R6</f>
        <v>3</v>
      </c>
      <c r="S76" s="253">
        <f>'G2'!S6</f>
        <v>2</v>
      </c>
      <c r="T76" s="224">
        <f>'G2'!T6</f>
        <v>2</v>
      </c>
      <c r="U76" s="224">
        <f>'G2'!U6</f>
        <v>1</v>
      </c>
      <c r="V76" s="224">
        <f>'G2'!V6</f>
        <v>0</v>
      </c>
      <c r="W76" s="254">
        <f>'G2'!W6</f>
        <v>0.66666666666666663</v>
      </c>
      <c r="X76" s="252">
        <f>'G2'!X6</f>
        <v>0</v>
      </c>
    </row>
    <row r="77" spans="1:24">
      <c r="A77" s="251" t="str">
        <f>MV!A12</f>
        <v>MV</v>
      </c>
      <c r="B77" s="251" t="str">
        <f>MV!B12</f>
        <v>MAEL. D.</v>
      </c>
      <c r="C77" s="224" t="str">
        <f>MV!C12</f>
        <v/>
      </c>
      <c r="D77" s="224">
        <f>MV!D12</f>
        <v>0</v>
      </c>
      <c r="E77" s="224">
        <f>MV!E12</f>
        <v>3</v>
      </c>
      <c r="F77" s="224">
        <f>MV!F12</f>
        <v>3</v>
      </c>
      <c r="G77" s="224" t="str">
        <f>MV!G12</f>
        <v/>
      </c>
      <c r="H77" s="224" t="str">
        <f>MV!H12</f>
        <v/>
      </c>
      <c r="I77" s="224">
        <f>MV!I12</f>
        <v>2</v>
      </c>
      <c r="J77" s="224" t="str">
        <f>MV!J12</f>
        <v/>
      </c>
      <c r="K77" s="224">
        <f>MV!K12</f>
        <v>0.5</v>
      </c>
      <c r="L77" s="224">
        <f>MV!L12</f>
        <v>2</v>
      </c>
      <c r="M77" s="224">
        <f>MV!M12</f>
        <v>1.5</v>
      </c>
      <c r="N77" s="224" t="str">
        <f>MV!N12</f>
        <v/>
      </c>
      <c r="O77" s="224">
        <f>MV!O12</f>
        <v>7</v>
      </c>
      <c r="P77" s="224">
        <f>MV!P12</f>
        <v>12</v>
      </c>
      <c r="Q77" s="224">
        <f>MV!Q12</f>
        <v>9</v>
      </c>
      <c r="R77" s="224">
        <f>MV!R12</f>
        <v>3</v>
      </c>
      <c r="S77" s="253">
        <f>MV!S12</f>
        <v>1.7142857142857142</v>
      </c>
      <c r="T77" s="224">
        <f>MV!T12</f>
        <v>4</v>
      </c>
      <c r="U77" s="224">
        <f>MV!U12</f>
        <v>2</v>
      </c>
      <c r="V77" s="224">
        <f>MV!V12</f>
        <v>1</v>
      </c>
      <c r="W77" s="254">
        <f>MV!W12</f>
        <v>0.6428571428571429</v>
      </c>
      <c r="X77" s="252">
        <f>MV!X12</f>
        <v>0</v>
      </c>
    </row>
    <row r="78" spans="1:24">
      <c r="A78" s="251" t="str">
        <f>TE!A8</f>
        <v>TE</v>
      </c>
      <c r="B78" s="251" t="str">
        <f>TE!B8</f>
        <v>COUGHLIN, M.</v>
      </c>
      <c r="C78" s="224">
        <f>TE!C8</f>
        <v>0</v>
      </c>
      <c r="D78" s="224">
        <f>TE!D8</f>
        <v>0</v>
      </c>
      <c r="E78" s="224" t="str">
        <f>TE!E8</f>
        <v/>
      </c>
      <c r="F78" s="224">
        <f>TE!F8</f>
        <v>2.5</v>
      </c>
      <c r="G78" s="224">
        <f>TE!G8</f>
        <v>1.5</v>
      </c>
      <c r="H78" s="224" t="str">
        <f>TE!H8</f>
        <v/>
      </c>
      <c r="I78" s="224" t="str">
        <f>TE!I8</f>
        <v/>
      </c>
      <c r="J78" s="224">
        <f>TE!J8</f>
        <v>2</v>
      </c>
      <c r="K78" s="224">
        <f>TE!K8</f>
        <v>3</v>
      </c>
      <c r="L78" s="224">
        <f>TE!L8</f>
        <v>2.5</v>
      </c>
      <c r="M78" s="224">
        <f>TE!M8</f>
        <v>2.5</v>
      </c>
      <c r="N78" s="224">
        <f>TE!N8</f>
        <v>1</v>
      </c>
      <c r="O78" s="224">
        <f>TE!O8</f>
        <v>9</v>
      </c>
      <c r="P78" s="224">
        <f>TE!P8</f>
        <v>15</v>
      </c>
      <c r="Q78" s="224">
        <f>TE!Q8</f>
        <v>12</v>
      </c>
      <c r="R78" s="224">
        <f>TE!R8</f>
        <v>3</v>
      </c>
      <c r="S78" s="253">
        <f>TE!S8</f>
        <v>1.6666666666666667</v>
      </c>
      <c r="T78" s="224">
        <f>TE!T8</f>
        <v>5</v>
      </c>
      <c r="U78" s="224">
        <f>TE!U8</f>
        <v>3</v>
      </c>
      <c r="V78" s="224">
        <f>TE!V8</f>
        <v>1</v>
      </c>
      <c r="W78" s="254">
        <f>TE!W8</f>
        <v>0.61111111111111116</v>
      </c>
      <c r="X78" s="252">
        <f>TE!X8</f>
        <v>0</v>
      </c>
    </row>
    <row r="79" spans="1:24">
      <c r="A79" s="251" t="str">
        <f>SE!A8</f>
        <v>SE</v>
      </c>
      <c r="B79" s="251" t="str">
        <f>SE!B8</f>
        <v>BATTAGLIA, F.</v>
      </c>
      <c r="C79" s="224" t="str">
        <f>SE!C8</f>
        <v/>
      </c>
      <c r="D79" s="224" t="str">
        <f>SE!D8</f>
        <v/>
      </c>
      <c r="E79" s="224" t="str">
        <f>SE!E8</f>
        <v/>
      </c>
      <c r="F79" s="224">
        <f>SE!F8</f>
        <v>3</v>
      </c>
      <c r="G79" s="224" t="str">
        <f>SE!G8</f>
        <v/>
      </c>
      <c r="H79" s="224" t="str">
        <f>SE!H8</f>
        <v/>
      </c>
      <c r="I79" s="224" t="str">
        <f>SE!I8</f>
        <v/>
      </c>
      <c r="J79" s="224" t="str">
        <f>SE!J8</f>
        <v/>
      </c>
      <c r="K79" s="224">
        <f>SE!K8</f>
        <v>0.5</v>
      </c>
      <c r="L79" s="224">
        <f>SE!L8</f>
        <v>2.5</v>
      </c>
      <c r="M79" s="224">
        <f>SE!M8</f>
        <v>0</v>
      </c>
      <c r="N79" s="224">
        <f>SE!N8</f>
        <v>3</v>
      </c>
      <c r="O79" s="224">
        <f>SE!O8</f>
        <v>5</v>
      </c>
      <c r="P79" s="224">
        <f>SE!P8</f>
        <v>9</v>
      </c>
      <c r="Q79" s="224">
        <f>SE!Q8</f>
        <v>6</v>
      </c>
      <c r="R79" s="224">
        <f>SE!R8</f>
        <v>3</v>
      </c>
      <c r="S79" s="253">
        <f>SE!S8</f>
        <v>1.8</v>
      </c>
      <c r="T79" s="224">
        <f>SE!T8</f>
        <v>3</v>
      </c>
      <c r="U79" s="224">
        <f>SE!U8</f>
        <v>2</v>
      </c>
      <c r="V79" s="224">
        <f>SE!V8</f>
        <v>0</v>
      </c>
      <c r="W79" s="254">
        <f>SE!W8</f>
        <v>0.6</v>
      </c>
      <c r="X79" s="252">
        <f>SE!X8</f>
        <v>0</v>
      </c>
    </row>
    <row r="80" spans="1:24">
      <c r="A80" s="251" t="str">
        <f>MV!A13</f>
        <v>MV</v>
      </c>
      <c r="B80" s="251" t="str">
        <f>MV!B13</f>
        <v>MEGARGLE, T.</v>
      </c>
      <c r="C80" s="224" t="str">
        <f>MV!C13</f>
        <v/>
      </c>
      <c r="D80" s="224">
        <f>MV!D13</f>
        <v>0</v>
      </c>
      <c r="E80" s="224">
        <f>MV!E13</f>
        <v>2.5</v>
      </c>
      <c r="F80" s="224" t="str">
        <f>MV!F13</f>
        <v/>
      </c>
      <c r="G80" s="224" t="str">
        <f>MV!G13</f>
        <v/>
      </c>
      <c r="H80" s="224">
        <f>MV!H13</f>
        <v>3</v>
      </c>
      <c r="I80" s="224" t="str">
        <f>MV!I13</f>
        <v/>
      </c>
      <c r="J80" s="224" t="str">
        <f>MV!J13</f>
        <v/>
      </c>
      <c r="K80" s="224">
        <f>MV!K13</f>
        <v>3</v>
      </c>
      <c r="L80" s="224">
        <f>MV!L13</f>
        <v>0.5</v>
      </c>
      <c r="M80" s="224" t="str">
        <f>MV!M13</f>
        <v/>
      </c>
      <c r="N80" s="224" t="str">
        <f>MV!N13</f>
        <v/>
      </c>
      <c r="O80" s="224">
        <f>MV!O13</f>
        <v>5</v>
      </c>
      <c r="P80" s="224">
        <f>MV!P13</f>
        <v>9</v>
      </c>
      <c r="Q80" s="224">
        <f>MV!Q13</f>
        <v>6</v>
      </c>
      <c r="R80" s="224">
        <f>MV!R13</f>
        <v>3</v>
      </c>
      <c r="S80" s="253">
        <f>MV!S13</f>
        <v>1.8</v>
      </c>
      <c r="T80" s="224">
        <f>MV!T13</f>
        <v>3</v>
      </c>
      <c r="U80" s="224">
        <f>MV!U13</f>
        <v>2</v>
      </c>
      <c r="V80" s="224">
        <f>MV!V13</f>
        <v>0</v>
      </c>
      <c r="W80" s="254">
        <f>MV!W13</f>
        <v>0.6</v>
      </c>
      <c r="X80" s="252">
        <f>MV!X13</f>
        <v>0</v>
      </c>
    </row>
    <row r="81" spans="1:24">
      <c r="A81" s="251" t="str">
        <f>TW!A5</f>
        <v>TW</v>
      </c>
      <c r="B81" s="251" t="str">
        <f>TW!B5</f>
        <v>O'TOOLE, D.</v>
      </c>
      <c r="C81" s="224">
        <f>TW!C5</f>
        <v>1.5</v>
      </c>
      <c r="D81" s="224" t="str">
        <f>TW!D5</f>
        <v/>
      </c>
      <c r="E81" s="224">
        <f>TW!E5</f>
        <v>3</v>
      </c>
      <c r="F81" s="224" t="str">
        <f>TW!F5</f>
        <v/>
      </c>
      <c r="G81" s="224" t="str">
        <f>TW!G5</f>
        <v/>
      </c>
      <c r="H81" s="224">
        <f>TW!H5</f>
        <v>0</v>
      </c>
      <c r="I81" s="224" t="str">
        <f>TW!I5</f>
        <v/>
      </c>
      <c r="J81" s="224">
        <f>TW!J5</f>
        <v>1.5</v>
      </c>
      <c r="K81" s="224" t="str">
        <f>TW!K5</f>
        <v/>
      </c>
      <c r="L81" s="224">
        <f>TW!L5</f>
        <v>3</v>
      </c>
      <c r="M81" s="224">
        <f>TW!M5</f>
        <v>1.5</v>
      </c>
      <c r="N81" s="224" t="str">
        <f>TW!N5</f>
        <v/>
      </c>
      <c r="O81" s="224">
        <f>TW!O5</f>
        <v>6</v>
      </c>
      <c r="P81" s="224">
        <f>TW!P5</f>
        <v>10.5</v>
      </c>
      <c r="Q81" s="224">
        <f>TW!Q5</f>
        <v>7.5</v>
      </c>
      <c r="R81" s="224">
        <f>TW!R5</f>
        <v>3</v>
      </c>
      <c r="S81" s="253">
        <f>TW!S5</f>
        <v>1.75</v>
      </c>
      <c r="T81" s="224">
        <f>TW!T5</f>
        <v>2</v>
      </c>
      <c r="U81" s="224">
        <f>TW!U5</f>
        <v>1</v>
      </c>
      <c r="V81" s="224">
        <f>TW!V5</f>
        <v>3</v>
      </c>
      <c r="W81" s="254">
        <f>TW!W5</f>
        <v>0.58333333333333337</v>
      </c>
      <c r="X81" s="252">
        <f>TW!X5</f>
        <v>0</v>
      </c>
    </row>
    <row r="82" spans="1:24">
      <c r="A82" s="251" t="str">
        <f>SE!A9</f>
        <v>SE</v>
      </c>
      <c r="B82" s="251" t="str">
        <f>SE!B9</f>
        <v>SCHWEERS, J.</v>
      </c>
      <c r="C82" s="224">
        <f>SE!C9</f>
        <v>0.5</v>
      </c>
      <c r="D82" s="224">
        <f>SE!D9</f>
        <v>1.5</v>
      </c>
      <c r="E82" s="224" t="str">
        <f>SE!E9</f>
        <v/>
      </c>
      <c r="F82" s="224" t="str">
        <f>SE!F9</f>
        <v/>
      </c>
      <c r="G82" s="224">
        <f>SE!G9</f>
        <v>2</v>
      </c>
      <c r="H82" s="224">
        <f>SE!H9</f>
        <v>1</v>
      </c>
      <c r="I82" s="224">
        <f>SE!I9</f>
        <v>1.5</v>
      </c>
      <c r="J82" s="224" t="str">
        <f>SE!J9</f>
        <v/>
      </c>
      <c r="K82" s="224">
        <f>SE!K9</f>
        <v>3</v>
      </c>
      <c r="L82" s="224" t="str">
        <f>SE!L9</f>
        <v/>
      </c>
      <c r="M82" s="224">
        <f>SE!M9</f>
        <v>2.5</v>
      </c>
      <c r="N82" s="224">
        <f>SE!N9</f>
        <v>1.5</v>
      </c>
      <c r="O82" s="224">
        <f>SE!O9</f>
        <v>8</v>
      </c>
      <c r="P82" s="224">
        <f>SE!P9</f>
        <v>13.5</v>
      </c>
      <c r="Q82" s="224">
        <f>SE!Q9</f>
        <v>10.5</v>
      </c>
      <c r="R82" s="224">
        <f>SE!R9</f>
        <v>3</v>
      </c>
      <c r="S82" s="253">
        <f>SE!S9</f>
        <v>1.6875</v>
      </c>
      <c r="T82" s="224">
        <f>SE!T9</f>
        <v>3</v>
      </c>
      <c r="U82" s="224">
        <f>SE!U9</f>
        <v>2</v>
      </c>
      <c r="V82" s="224">
        <f>SE!V9</f>
        <v>3</v>
      </c>
      <c r="W82" s="254">
        <f>SE!W9</f>
        <v>0.5625</v>
      </c>
      <c r="X82" s="252">
        <f>SE!X9</f>
        <v>0</v>
      </c>
    </row>
    <row r="83" spans="1:24">
      <c r="A83" s="251" t="str">
        <f>PT!A9</f>
        <v>PT</v>
      </c>
      <c r="B83" s="251" t="str">
        <f>PT!B9</f>
        <v>BROOKS, H.</v>
      </c>
      <c r="C83" s="224">
        <f>PT!C9</f>
        <v>1</v>
      </c>
      <c r="D83" s="224">
        <f>PT!D9</f>
        <v>2</v>
      </c>
      <c r="E83" s="224">
        <f>PT!E9</f>
        <v>3</v>
      </c>
      <c r="F83" s="224" t="str">
        <f>PT!F9</f>
        <v/>
      </c>
      <c r="G83" s="224">
        <f>PT!G9</f>
        <v>3</v>
      </c>
      <c r="H83" s="224" t="str">
        <f>PT!H9</f>
        <v/>
      </c>
      <c r="I83" s="224">
        <f>PT!I9</f>
        <v>0</v>
      </c>
      <c r="J83" s="224">
        <f>PT!J9</f>
        <v>2.5</v>
      </c>
      <c r="K83" s="224">
        <f>PT!K9</f>
        <v>0.5</v>
      </c>
      <c r="L83" s="224">
        <f>PT!L9</f>
        <v>0.5</v>
      </c>
      <c r="M83" s="224">
        <f>PT!M9</f>
        <v>2.5</v>
      </c>
      <c r="N83" s="224" t="str">
        <f>PT!N9</f>
        <v/>
      </c>
      <c r="O83" s="224">
        <f>PT!O9</f>
        <v>9</v>
      </c>
      <c r="P83" s="224">
        <f>PT!P9</f>
        <v>15</v>
      </c>
      <c r="Q83" s="224">
        <f>PT!Q9</f>
        <v>12</v>
      </c>
      <c r="R83" s="224">
        <f>PT!R9</f>
        <v>3</v>
      </c>
      <c r="S83" s="253">
        <f>PT!S9</f>
        <v>1.6666666666666667</v>
      </c>
      <c r="T83" s="224">
        <f>PT!T9</f>
        <v>5</v>
      </c>
      <c r="U83" s="224">
        <f>PT!U9</f>
        <v>4</v>
      </c>
      <c r="V83" s="224">
        <f>PT!V9</f>
        <v>0</v>
      </c>
      <c r="W83" s="254">
        <f>PT!W9</f>
        <v>0.55555555555555558</v>
      </c>
      <c r="X83" s="252">
        <f>PT!X9</f>
        <v>0</v>
      </c>
    </row>
    <row r="84" spans="1:24">
      <c r="A84" s="251" t="str">
        <f>AB!A9</f>
        <v>AB</v>
      </c>
      <c r="B84" s="251" t="str">
        <f>AB!B9</f>
        <v>MATTIMORE, J.</v>
      </c>
      <c r="C84" s="224">
        <f>AB!C9</f>
        <v>1</v>
      </c>
      <c r="D84" s="224">
        <f>AB!D9</f>
        <v>0</v>
      </c>
      <c r="E84" s="224">
        <f>AB!E9</f>
        <v>2.5</v>
      </c>
      <c r="F84" s="224">
        <f>AB!F9</f>
        <v>1.5</v>
      </c>
      <c r="G84" s="224">
        <f>AB!G9</f>
        <v>1</v>
      </c>
      <c r="H84" s="224" t="str">
        <f>AB!H9</f>
        <v/>
      </c>
      <c r="I84" s="224">
        <f>AB!I9</f>
        <v>2.5</v>
      </c>
      <c r="J84" s="224" t="str">
        <f>AB!J9</f>
        <v/>
      </c>
      <c r="K84" s="224">
        <f>AB!K9</f>
        <v>3</v>
      </c>
      <c r="L84" s="224">
        <f>AB!L9</f>
        <v>2</v>
      </c>
      <c r="M84" s="224" t="str">
        <f>AB!M9</f>
        <v/>
      </c>
      <c r="N84" s="224">
        <f>AB!N9</f>
        <v>1.5</v>
      </c>
      <c r="O84" s="224">
        <f>AB!O9</f>
        <v>9</v>
      </c>
      <c r="P84" s="224">
        <f>AB!P9</f>
        <v>15</v>
      </c>
      <c r="Q84" s="224">
        <f>AB!Q9</f>
        <v>12</v>
      </c>
      <c r="R84" s="224">
        <f>AB!R9</f>
        <v>3</v>
      </c>
      <c r="S84" s="253">
        <f>AB!S9</f>
        <v>1.6666666666666667</v>
      </c>
      <c r="T84" s="224">
        <f>AB!T9</f>
        <v>4</v>
      </c>
      <c r="U84" s="224">
        <f>AB!U9</f>
        <v>3</v>
      </c>
      <c r="V84" s="224">
        <f>AB!V9</f>
        <v>2</v>
      </c>
      <c r="W84" s="254">
        <f>AB!W9</f>
        <v>0.55555555555555558</v>
      </c>
      <c r="X84" s="252">
        <f>AB!X9</f>
        <v>0</v>
      </c>
    </row>
    <row r="85" spans="1:24">
      <c r="A85" s="251" t="str">
        <f>'G2'!A7</f>
        <v>G2</v>
      </c>
      <c r="B85" s="251" t="str">
        <f>'G2'!B7</f>
        <v>NEAS, E.</v>
      </c>
      <c r="C85" s="224">
        <f>'G2'!C7</f>
        <v>0</v>
      </c>
      <c r="D85" s="224">
        <f>'G2'!D7</f>
        <v>3</v>
      </c>
      <c r="E85" s="224">
        <f>'G2'!E7</f>
        <v>0.5</v>
      </c>
      <c r="F85" s="224">
        <f>'G2'!F7</f>
        <v>2.5</v>
      </c>
      <c r="G85" s="224">
        <f>'G2'!G7</f>
        <v>3</v>
      </c>
      <c r="H85" s="224">
        <f>'G2'!H7</f>
        <v>1</v>
      </c>
      <c r="I85" s="224">
        <f>'G2'!I7</f>
        <v>2.5</v>
      </c>
      <c r="J85" s="224">
        <f>'G2'!J7</f>
        <v>0.5</v>
      </c>
      <c r="K85" s="224">
        <f>'G2'!K7</f>
        <v>2</v>
      </c>
      <c r="L85" s="224">
        <f>'G2'!L7</f>
        <v>0.5</v>
      </c>
      <c r="M85" s="224">
        <f>'G2'!M7</f>
        <v>2.5</v>
      </c>
      <c r="N85" s="224" t="str">
        <f>'G2'!N7</f>
        <v/>
      </c>
      <c r="O85" s="224">
        <f>'G2'!O7</f>
        <v>11</v>
      </c>
      <c r="P85" s="224">
        <f>'G2'!P7</f>
        <v>18</v>
      </c>
      <c r="Q85" s="224">
        <f>'G2'!Q7</f>
        <v>15</v>
      </c>
      <c r="R85" s="224">
        <f>'G2'!R7</f>
        <v>3</v>
      </c>
      <c r="S85" s="253">
        <f>'G2'!S7</f>
        <v>1.6363636363636365</v>
      </c>
      <c r="T85" s="224">
        <f>'G2'!T7</f>
        <v>6</v>
      </c>
      <c r="U85" s="224">
        <f>'G2'!U7</f>
        <v>5</v>
      </c>
      <c r="V85" s="224">
        <f>'G2'!V7</f>
        <v>0</v>
      </c>
      <c r="W85" s="254">
        <f>'G2'!W7</f>
        <v>0.54545454545454541</v>
      </c>
      <c r="X85" s="252">
        <f>'G2'!X7</f>
        <v>0</v>
      </c>
    </row>
    <row r="86" spans="1:24">
      <c r="A86" s="251" t="str">
        <f>TW!A6</f>
        <v>TW</v>
      </c>
      <c r="B86" s="251" t="str">
        <f>TW!B6</f>
        <v>PERDONI, C.</v>
      </c>
      <c r="C86" s="224">
        <f>TW!C6</f>
        <v>0</v>
      </c>
      <c r="D86" s="224">
        <f>TW!D6</f>
        <v>0</v>
      </c>
      <c r="E86" s="224">
        <f>TW!E6</f>
        <v>0</v>
      </c>
      <c r="F86" s="224">
        <f>TW!F6</f>
        <v>0</v>
      </c>
      <c r="G86" s="224">
        <f>TW!G6</f>
        <v>1</v>
      </c>
      <c r="H86" s="224">
        <f>TW!H6</f>
        <v>1.5</v>
      </c>
      <c r="I86" s="224">
        <f>TW!I6</f>
        <v>0</v>
      </c>
      <c r="J86" s="224">
        <f>TW!J6</f>
        <v>0</v>
      </c>
      <c r="K86" s="224">
        <f>TW!K6</f>
        <v>0.5</v>
      </c>
      <c r="L86" s="224">
        <f>TW!L6</f>
        <v>1.5</v>
      </c>
      <c r="M86" s="224">
        <f>TW!M6</f>
        <v>3</v>
      </c>
      <c r="N86" s="224">
        <f>TW!N6</f>
        <v>3</v>
      </c>
      <c r="O86" s="224">
        <f>TW!O6</f>
        <v>6</v>
      </c>
      <c r="P86" s="224">
        <f>TW!P6</f>
        <v>10.5</v>
      </c>
      <c r="Q86" s="224">
        <f>TW!Q6</f>
        <v>7.5</v>
      </c>
      <c r="R86" s="224">
        <f>TW!R6</f>
        <v>3</v>
      </c>
      <c r="S86" s="253">
        <f>TW!S6</f>
        <v>1.75</v>
      </c>
      <c r="T86" s="224">
        <f>TW!T6</f>
        <v>2</v>
      </c>
      <c r="U86" s="224">
        <f>TW!U6</f>
        <v>2</v>
      </c>
      <c r="V86" s="224">
        <f>TW!V6</f>
        <v>2</v>
      </c>
      <c r="W86" s="254">
        <f>TW!W6</f>
        <v>0.5</v>
      </c>
      <c r="X86" s="252">
        <f>TW!X6</f>
        <v>0</v>
      </c>
    </row>
    <row r="87" spans="1:24">
      <c r="A87" s="251" t="str">
        <f>WB!A9</f>
        <v>WB</v>
      </c>
      <c r="B87" s="251" t="str">
        <f>WB!B9</f>
        <v>WINIKOFF, B.</v>
      </c>
      <c r="C87" s="224" t="str">
        <f>WB!C9</f>
        <v/>
      </c>
      <c r="D87" s="224">
        <f>WB!D9</f>
        <v>1.5</v>
      </c>
      <c r="E87" s="224">
        <f>WB!E9</f>
        <v>2.5</v>
      </c>
      <c r="F87" s="224" t="str">
        <f>WB!F9</f>
        <v/>
      </c>
      <c r="G87" s="224" t="str">
        <f>WB!G9</f>
        <v/>
      </c>
      <c r="H87" s="224" t="str">
        <f>WB!H9</f>
        <v/>
      </c>
      <c r="I87" s="224" t="str">
        <f>WB!I9</f>
        <v/>
      </c>
      <c r="J87" s="224" t="str">
        <f>WB!J9</f>
        <v/>
      </c>
      <c r="K87" s="224" t="str">
        <f>WB!K9</f>
        <v/>
      </c>
      <c r="L87" s="224" t="str">
        <f>WB!L9</f>
        <v/>
      </c>
      <c r="M87" s="224" t="str">
        <f>WB!M9</f>
        <v/>
      </c>
      <c r="N87" s="224" t="str">
        <f>WB!N9</f>
        <v/>
      </c>
      <c r="O87" s="224">
        <f>WB!O9</f>
        <v>2</v>
      </c>
      <c r="P87" s="224">
        <f>WB!P9</f>
        <v>4</v>
      </c>
      <c r="Q87" s="224">
        <f>WB!Q9</f>
        <v>2</v>
      </c>
      <c r="R87" s="224">
        <f>WB!R9</f>
        <v>2</v>
      </c>
      <c r="S87" s="253">
        <f>WB!S9</f>
        <v>2</v>
      </c>
      <c r="T87" s="224">
        <f>WB!T9</f>
        <v>1</v>
      </c>
      <c r="U87" s="224">
        <f>WB!U9</f>
        <v>0</v>
      </c>
      <c r="V87" s="224">
        <f>WB!V9</f>
        <v>1</v>
      </c>
      <c r="W87" s="254">
        <f>WB!W9</f>
        <v>0.75</v>
      </c>
      <c r="X87" s="252">
        <f>WB!X9</f>
        <v>0</v>
      </c>
    </row>
    <row r="88" spans="1:24">
      <c r="A88" s="251" t="str">
        <f>AB!A10</f>
        <v>AB</v>
      </c>
      <c r="B88" s="251" t="str">
        <f>AB!B10</f>
        <v>DIBARI, P.</v>
      </c>
      <c r="C88" s="224" t="str">
        <f>AB!C10</f>
        <v/>
      </c>
      <c r="D88" s="224" t="str">
        <f>AB!D10</f>
        <v/>
      </c>
      <c r="E88" s="224" t="str">
        <f>AB!E10</f>
        <v/>
      </c>
      <c r="F88" s="224">
        <f>AB!F10</f>
        <v>2.5</v>
      </c>
      <c r="G88" s="224" t="str">
        <f>AB!G10</f>
        <v/>
      </c>
      <c r="H88" s="224" t="str">
        <f>AB!H10</f>
        <v/>
      </c>
      <c r="I88" s="224">
        <f>AB!I10</f>
        <v>1.5</v>
      </c>
      <c r="J88" s="224" t="str">
        <f>AB!J10</f>
        <v/>
      </c>
      <c r="K88" s="224" t="str">
        <f>AB!K10</f>
        <v/>
      </c>
      <c r="L88" s="224" t="str">
        <f>AB!L10</f>
        <v/>
      </c>
      <c r="M88" s="224" t="str">
        <f>AB!M10</f>
        <v/>
      </c>
      <c r="N88" s="224" t="str">
        <f>AB!N10</f>
        <v/>
      </c>
      <c r="O88" s="224">
        <f>AB!O10</f>
        <v>2</v>
      </c>
      <c r="P88" s="224">
        <f>AB!P10</f>
        <v>4</v>
      </c>
      <c r="Q88" s="224">
        <f>AB!Q10</f>
        <v>2</v>
      </c>
      <c r="R88" s="224">
        <f>AB!R10</f>
        <v>2</v>
      </c>
      <c r="S88" s="253">
        <f>AB!S10</f>
        <v>2</v>
      </c>
      <c r="T88" s="224">
        <f>AB!T10</f>
        <v>1</v>
      </c>
      <c r="U88" s="224">
        <f>AB!U10</f>
        <v>0</v>
      </c>
      <c r="V88" s="224">
        <f>AB!V10</f>
        <v>1</v>
      </c>
      <c r="W88" s="254">
        <f>AB!W10</f>
        <v>0.75</v>
      </c>
      <c r="X88" s="252">
        <f>AB!X10</f>
        <v>0</v>
      </c>
    </row>
    <row r="89" spans="1:24">
      <c r="A89" s="251" t="str">
        <f>'G2'!A8</f>
        <v>G2</v>
      </c>
      <c r="B89" s="251" t="str">
        <f>'G2'!B8</f>
        <v>HAHN, B.</v>
      </c>
      <c r="C89" s="224" t="str">
        <f>'G2'!C8</f>
        <v/>
      </c>
      <c r="D89" s="224" t="str">
        <f>'G2'!D8</f>
        <v/>
      </c>
      <c r="E89" s="224">
        <f>'G2'!E8</f>
        <v>0</v>
      </c>
      <c r="F89" s="224" t="str">
        <f>'G2'!F8</f>
        <v/>
      </c>
      <c r="G89" s="224" t="str">
        <f>'G2'!G8</f>
        <v/>
      </c>
      <c r="H89" s="224" t="str">
        <f>'G2'!H8</f>
        <v/>
      </c>
      <c r="I89" s="224">
        <f>'G2'!I8</f>
        <v>2.5</v>
      </c>
      <c r="J89" s="224" t="str">
        <f>'G2'!J8</f>
        <v/>
      </c>
      <c r="K89" s="224" t="str">
        <f>'G2'!K8</f>
        <v/>
      </c>
      <c r="L89" s="224">
        <f>'G2'!L8</f>
        <v>2</v>
      </c>
      <c r="M89" s="224">
        <f>'G2'!M8</f>
        <v>2.5</v>
      </c>
      <c r="N89" s="224" t="str">
        <f>'G2'!N8</f>
        <v/>
      </c>
      <c r="O89" s="224">
        <f>'G2'!O8</f>
        <v>4</v>
      </c>
      <c r="P89" s="224">
        <f>'G2'!P8</f>
        <v>7</v>
      </c>
      <c r="Q89" s="224">
        <f>'G2'!Q8</f>
        <v>5</v>
      </c>
      <c r="R89" s="224">
        <f>'G2'!R8</f>
        <v>2</v>
      </c>
      <c r="S89" s="253">
        <f>'G2'!S8</f>
        <v>1.75</v>
      </c>
      <c r="T89" s="224">
        <f>'G2'!T8</f>
        <v>3</v>
      </c>
      <c r="U89" s="224">
        <f>'G2'!U8</f>
        <v>1</v>
      </c>
      <c r="V89" s="224">
        <f>'G2'!V8</f>
        <v>0</v>
      </c>
      <c r="W89" s="254">
        <f>'G2'!W8</f>
        <v>0.75</v>
      </c>
      <c r="X89" s="252">
        <f>'G2'!X8</f>
        <v>0</v>
      </c>
    </row>
    <row r="90" spans="1:24">
      <c r="A90" s="251" t="str">
        <f>QB!A12</f>
        <v>QB</v>
      </c>
      <c r="B90" s="251" t="str">
        <f>QB!B12</f>
        <v>McAULIFFE, J.</v>
      </c>
      <c r="C90" s="224">
        <f>QB!C12</f>
        <v>2.5</v>
      </c>
      <c r="D90" s="224" t="str">
        <f>QB!D12</f>
        <v/>
      </c>
      <c r="E90" s="224" t="str">
        <f>QB!E12</f>
        <v/>
      </c>
      <c r="F90" s="224">
        <f>QB!F12</f>
        <v>0.5</v>
      </c>
      <c r="G90" s="224" t="str">
        <f>QB!G12</f>
        <v/>
      </c>
      <c r="H90" s="224" t="str">
        <f>QB!H12</f>
        <v/>
      </c>
      <c r="I90" s="224" t="str">
        <f>QB!I12</f>
        <v/>
      </c>
      <c r="J90" s="224" t="str">
        <f>QB!J12</f>
        <v/>
      </c>
      <c r="K90" s="224" t="str">
        <f>QB!K12</f>
        <v/>
      </c>
      <c r="L90" s="224">
        <f>QB!L12</f>
        <v>2</v>
      </c>
      <c r="M90" s="224" t="str">
        <f>QB!M12</f>
        <v/>
      </c>
      <c r="N90" s="224">
        <f>QB!N12</f>
        <v>2</v>
      </c>
      <c r="O90" s="224">
        <f>QB!O12</f>
        <v>4</v>
      </c>
      <c r="P90" s="224">
        <f>QB!P12</f>
        <v>7</v>
      </c>
      <c r="Q90" s="224">
        <f>QB!Q12</f>
        <v>5</v>
      </c>
      <c r="R90" s="224">
        <f>QB!R12</f>
        <v>2</v>
      </c>
      <c r="S90" s="253">
        <f>QB!S12</f>
        <v>1.75</v>
      </c>
      <c r="T90" s="224">
        <f>QB!T12</f>
        <v>3</v>
      </c>
      <c r="U90" s="224">
        <f>QB!U12</f>
        <v>1</v>
      </c>
      <c r="V90" s="224">
        <f>QB!V12</f>
        <v>0</v>
      </c>
      <c r="W90" s="254">
        <f>QB!W12</f>
        <v>0.75</v>
      </c>
      <c r="X90" s="252">
        <f>QB!X12</f>
        <v>0</v>
      </c>
    </row>
    <row r="91" spans="1:24">
      <c r="A91" s="251" t="str">
        <f>WB!A10</f>
        <v>WB</v>
      </c>
      <c r="B91" s="251" t="str">
        <f>WB!B10</f>
        <v>REGAN, R,</v>
      </c>
      <c r="C91" s="224">
        <f>WB!C10</f>
        <v>2</v>
      </c>
      <c r="D91" s="224">
        <f>WB!D10</f>
        <v>0.5</v>
      </c>
      <c r="E91" s="224">
        <f>WB!E10</f>
        <v>2</v>
      </c>
      <c r="F91" s="224">
        <f>WB!F10</f>
        <v>2</v>
      </c>
      <c r="G91" s="224" t="str">
        <f>WB!G10</f>
        <v/>
      </c>
      <c r="H91" s="224" t="str">
        <f>WB!H10</f>
        <v/>
      </c>
      <c r="I91" s="224">
        <f>WB!I10</f>
        <v>0</v>
      </c>
      <c r="J91" s="224" t="str">
        <f>WB!J10</f>
        <v/>
      </c>
      <c r="K91" s="224" t="str">
        <f>WB!K10</f>
        <v/>
      </c>
      <c r="L91" s="224">
        <f>WB!L10</f>
        <v>2.5</v>
      </c>
      <c r="M91" s="224">
        <f>WB!M10</f>
        <v>2</v>
      </c>
      <c r="N91" s="224">
        <f>WB!N10</f>
        <v>2</v>
      </c>
      <c r="O91" s="224">
        <f>WB!O10</f>
        <v>8</v>
      </c>
      <c r="P91" s="224">
        <f>WB!P10</f>
        <v>13</v>
      </c>
      <c r="Q91" s="224">
        <f>WB!Q10</f>
        <v>11</v>
      </c>
      <c r="R91" s="224">
        <f>WB!R10</f>
        <v>2</v>
      </c>
      <c r="S91" s="253">
        <f>WB!S10</f>
        <v>1.625</v>
      </c>
      <c r="T91" s="224">
        <f>WB!T10</f>
        <v>6</v>
      </c>
      <c r="U91" s="224">
        <f>WB!U10</f>
        <v>2</v>
      </c>
      <c r="V91" s="224">
        <f>WB!V10</f>
        <v>0</v>
      </c>
      <c r="W91" s="254">
        <f>WB!W10</f>
        <v>0.75</v>
      </c>
      <c r="X91" s="252">
        <f>WB!X10</f>
        <v>0</v>
      </c>
    </row>
    <row r="92" spans="1:24">
      <c r="A92" s="251" t="str">
        <f>'G2'!A9</f>
        <v>G2</v>
      </c>
      <c r="B92" s="251" t="str">
        <f>'G2'!B9</f>
        <v>PETRALIA, V.</v>
      </c>
      <c r="C92" s="224" t="str">
        <f>'G2'!C9</f>
        <v/>
      </c>
      <c r="D92" s="224" t="str">
        <f>'G2'!D9</f>
        <v/>
      </c>
      <c r="E92" s="224" t="str">
        <f>'G2'!E9</f>
        <v/>
      </c>
      <c r="F92" s="224">
        <f>'G2'!F9</f>
        <v>0.5</v>
      </c>
      <c r="G92" s="224">
        <f>'G2'!G9</f>
        <v>2</v>
      </c>
      <c r="H92" s="224" t="str">
        <f>'G2'!H9</f>
        <v/>
      </c>
      <c r="I92" s="224" t="str">
        <f>'G2'!I9</f>
        <v/>
      </c>
      <c r="J92" s="224" t="str">
        <f>'G2'!J9</f>
        <v/>
      </c>
      <c r="K92" s="224" t="str">
        <f>'G2'!K9</f>
        <v/>
      </c>
      <c r="L92" s="224">
        <f>'G2'!L9</f>
        <v>3</v>
      </c>
      <c r="M92" s="224" t="str">
        <f>'G2'!M9</f>
        <v/>
      </c>
      <c r="N92" s="224" t="str">
        <f>'G2'!N9</f>
        <v/>
      </c>
      <c r="O92" s="224">
        <f>'G2'!O9</f>
        <v>3</v>
      </c>
      <c r="P92" s="224">
        <f>'G2'!P9</f>
        <v>5.5</v>
      </c>
      <c r="Q92" s="224">
        <f>'G2'!Q9</f>
        <v>3.5</v>
      </c>
      <c r="R92" s="224">
        <f>'G2'!R9</f>
        <v>2</v>
      </c>
      <c r="S92" s="253">
        <f>'G2'!S9</f>
        <v>1.8333333333333333</v>
      </c>
      <c r="T92" s="224">
        <f>'G2'!T9</f>
        <v>2</v>
      </c>
      <c r="U92" s="224">
        <f>'G2'!U9</f>
        <v>1</v>
      </c>
      <c r="V92" s="224">
        <f>'G2'!V9</f>
        <v>0</v>
      </c>
      <c r="W92" s="254">
        <f>'G2'!W9</f>
        <v>0.66666666666666663</v>
      </c>
      <c r="X92" s="252">
        <f>'G2'!X9</f>
        <v>0</v>
      </c>
    </row>
    <row r="93" spans="1:24">
      <c r="A93" s="251" t="str">
        <f>QB!A13</f>
        <v>QB</v>
      </c>
      <c r="B93" s="251" t="str">
        <f>QB!B13</f>
        <v>WOJTOWICZ, J.</v>
      </c>
      <c r="C93" s="224" t="str">
        <f>QB!C13</f>
        <v/>
      </c>
      <c r="D93" s="224">
        <f>QB!D13</f>
        <v>3</v>
      </c>
      <c r="E93" s="224">
        <f>QB!E13</f>
        <v>0</v>
      </c>
      <c r="F93" s="224" t="str">
        <f>QB!F13</f>
        <v/>
      </c>
      <c r="G93" s="224" t="str">
        <f>QB!G13</f>
        <v/>
      </c>
      <c r="H93" s="224" t="str">
        <f>QB!H13</f>
        <v/>
      </c>
      <c r="I93" s="224" t="str">
        <f>QB!I13</f>
        <v/>
      </c>
      <c r="J93" s="224" t="str">
        <f>QB!J13</f>
        <v/>
      </c>
      <c r="K93" s="224" t="str">
        <f>QB!K13</f>
        <v/>
      </c>
      <c r="L93" s="224">
        <f>QB!L13</f>
        <v>2.5</v>
      </c>
      <c r="M93" s="224" t="str">
        <f>QB!M13</f>
        <v/>
      </c>
      <c r="N93" s="224" t="str">
        <f>QB!N13</f>
        <v/>
      </c>
      <c r="O93" s="224">
        <f>QB!O13</f>
        <v>3</v>
      </c>
      <c r="P93" s="224">
        <f>QB!P13</f>
        <v>5.5</v>
      </c>
      <c r="Q93" s="224">
        <f>QB!Q13</f>
        <v>3.5</v>
      </c>
      <c r="R93" s="224">
        <f>QB!R13</f>
        <v>2</v>
      </c>
      <c r="S93" s="253">
        <f>QB!S13</f>
        <v>1.8333333333333333</v>
      </c>
      <c r="T93" s="224">
        <f>QB!T13</f>
        <v>2</v>
      </c>
      <c r="U93" s="224">
        <f>QB!U13</f>
        <v>1</v>
      </c>
      <c r="V93" s="224">
        <f>QB!V13</f>
        <v>0</v>
      </c>
      <c r="W93" s="254">
        <f>QB!W13</f>
        <v>0.66666666666666663</v>
      </c>
      <c r="X93" s="252">
        <f>QB!X13</f>
        <v>0</v>
      </c>
    </row>
    <row r="94" spans="1:24">
      <c r="A94" s="251" t="str">
        <f>TW!A7</f>
        <v>TW</v>
      </c>
      <c r="B94" s="251" t="str">
        <f>TW!B7</f>
        <v>SILVERTHORN, D.</v>
      </c>
      <c r="C94" s="224" t="str">
        <f>TW!C7</f>
        <v/>
      </c>
      <c r="D94" s="224" t="str">
        <f>TW!D7</f>
        <v/>
      </c>
      <c r="E94" s="224" t="str">
        <f>TW!E7</f>
        <v/>
      </c>
      <c r="F94" s="224" t="str">
        <f>TW!F7</f>
        <v/>
      </c>
      <c r="G94" s="224">
        <f>TW!G7</f>
        <v>2.5</v>
      </c>
      <c r="H94" s="224">
        <f>TW!H7</f>
        <v>0</v>
      </c>
      <c r="I94" s="224" t="str">
        <f>TW!I7</f>
        <v/>
      </c>
      <c r="J94" s="224" t="str">
        <f>TW!J7</f>
        <v/>
      </c>
      <c r="K94" s="224" t="str">
        <f>TW!K7</f>
        <v/>
      </c>
      <c r="L94" s="224">
        <f>TW!L7</f>
        <v>3</v>
      </c>
      <c r="M94" s="224" t="str">
        <f>TW!M7</f>
        <v/>
      </c>
      <c r="N94" s="224">
        <f>TW!N7</f>
        <v>1.5</v>
      </c>
      <c r="O94" s="224">
        <f>TW!O7</f>
        <v>4</v>
      </c>
      <c r="P94" s="224">
        <f>TW!P7</f>
        <v>7</v>
      </c>
      <c r="Q94" s="224">
        <f>TW!Q7</f>
        <v>5</v>
      </c>
      <c r="R94" s="224">
        <f>TW!R7</f>
        <v>2</v>
      </c>
      <c r="S94" s="253">
        <f>TW!S7</f>
        <v>1.75</v>
      </c>
      <c r="T94" s="224">
        <f>TW!T7</f>
        <v>2</v>
      </c>
      <c r="U94" s="224">
        <f>TW!U7</f>
        <v>1</v>
      </c>
      <c r="V94" s="224">
        <f>TW!V7</f>
        <v>1</v>
      </c>
      <c r="W94" s="254">
        <f>TW!W7</f>
        <v>0.625</v>
      </c>
      <c r="X94" s="252">
        <f>TW!X7</f>
        <v>0</v>
      </c>
    </row>
    <row r="95" spans="1:24">
      <c r="A95" s="251" t="str">
        <f>GK!A9</f>
        <v>GK</v>
      </c>
      <c r="B95" s="251" t="str">
        <f>GK!B9</f>
        <v>LEE, N.</v>
      </c>
      <c r="C95" s="224">
        <f>GK!C9</f>
        <v>3</v>
      </c>
      <c r="D95" s="224" t="str">
        <f>GK!D9</f>
        <v/>
      </c>
      <c r="E95" s="224">
        <f>GK!E9</f>
        <v>1.5</v>
      </c>
      <c r="F95" s="224">
        <f>GK!F9</f>
        <v>2</v>
      </c>
      <c r="G95" s="224" t="str">
        <f>GK!G9</f>
        <v/>
      </c>
      <c r="H95" s="224">
        <f>GK!H9</f>
        <v>0.5</v>
      </c>
      <c r="I95" s="224">
        <f>GK!I9</f>
        <v>3</v>
      </c>
      <c r="J95" s="224" t="str">
        <f>GK!J9</f>
        <v/>
      </c>
      <c r="K95" s="224">
        <f>GK!K9</f>
        <v>0</v>
      </c>
      <c r="L95" s="224" t="str">
        <f>GK!L9</f>
        <v/>
      </c>
      <c r="M95" s="224" t="str">
        <f>GK!M9</f>
        <v/>
      </c>
      <c r="N95" s="224" t="str">
        <f>GK!N9</f>
        <v/>
      </c>
      <c r="O95" s="224">
        <f>GK!O9</f>
        <v>6</v>
      </c>
      <c r="P95" s="224">
        <f>GK!P9</f>
        <v>10</v>
      </c>
      <c r="Q95" s="224">
        <f>GK!Q9</f>
        <v>8</v>
      </c>
      <c r="R95" s="224">
        <f>GK!R9</f>
        <v>2</v>
      </c>
      <c r="S95" s="253">
        <f>GK!S9</f>
        <v>1.6666666666666667</v>
      </c>
      <c r="T95" s="224">
        <f>GK!T9</f>
        <v>3</v>
      </c>
      <c r="U95" s="224">
        <f>GK!U9</f>
        <v>2</v>
      </c>
      <c r="V95" s="224">
        <f>GK!V9</f>
        <v>1</v>
      </c>
      <c r="W95" s="254">
        <f>GK!W9</f>
        <v>0.58333333333333337</v>
      </c>
      <c r="X95" s="252">
        <f>GK!X9</f>
        <v>0</v>
      </c>
    </row>
    <row r="96" spans="1:24">
      <c r="A96" s="251" t="str">
        <f>WB!A11</f>
        <v>WB</v>
      </c>
      <c r="B96" s="251" t="str">
        <f>WB!B11</f>
        <v>HILL, B.</v>
      </c>
      <c r="C96" s="224">
        <f>WB!C11</f>
        <v>2</v>
      </c>
      <c r="D96" s="224">
        <f>WB!D11</f>
        <v>1</v>
      </c>
      <c r="E96" s="224">
        <f>WB!E11</f>
        <v>0.5</v>
      </c>
      <c r="F96" s="224">
        <f>WB!F11</f>
        <v>1.5</v>
      </c>
      <c r="G96" s="224">
        <f>WB!G11</f>
        <v>2.5</v>
      </c>
      <c r="H96" s="224">
        <f>WB!H11</f>
        <v>1.5</v>
      </c>
      <c r="I96" s="224">
        <f>WB!I11</f>
        <v>0.5</v>
      </c>
      <c r="J96" s="224">
        <f>WB!J11</f>
        <v>2</v>
      </c>
      <c r="K96" s="224">
        <f>WB!K11</f>
        <v>3</v>
      </c>
      <c r="L96" s="224">
        <f>WB!L11</f>
        <v>3</v>
      </c>
      <c r="M96" s="224">
        <f>WB!M11</f>
        <v>1.5</v>
      </c>
      <c r="N96" s="224">
        <f>WB!N11</f>
        <v>0</v>
      </c>
      <c r="O96" s="224">
        <f>WB!O11</f>
        <v>12</v>
      </c>
      <c r="P96" s="224">
        <f>WB!P11</f>
        <v>19</v>
      </c>
      <c r="Q96" s="224">
        <f>WB!Q11</f>
        <v>17</v>
      </c>
      <c r="R96" s="224">
        <f>WB!R11</f>
        <v>2</v>
      </c>
      <c r="S96" s="253">
        <f>WB!S11</f>
        <v>1.5833333333333333</v>
      </c>
      <c r="T96" s="224">
        <f>WB!T11</f>
        <v>5</v>
      </c>
      <c r="U96" s="224">
        <f>WB!U11</f>
        <v>4</v>
      </c>
      <c r="V96" s="224">
        <f>WB!V11</f>
        <v>3</v>
      </c>
      <c r="W96" s="254">
        <f>WB!W11</f>
        <v>0.54166666666666663</v>
      </c>
      <c r="X96" s="252">
        <f>WB!X11</f>
        <v>0</v>
      </c>
    </row>
    <row r="97" spans="1:24">
      <c r="A97" s="251" t="str">
        <f>QB!A14</f>
        <v>QB</v>
      </c>
      <c r="B97" s="251" t="str">
        <f>QB!B14</f>
        <v>BROWN, E.</v>
      </c>
      <c r="C97" s="224" t="str">
        <f>QB!C14</f>
        <v/>
      </c>
      <c r="D97" s="224">
        <f>QB!D14</f>
        <v>1</v>
      </c>
      <c r="E97" s="224" t="str">
        <f>QB!E14</f>
        <v/>
      </c>
      <c r="F97" s="224">
        <f>QB!F14</f>
        <v>3</v>
      </c>
      <c r="G97" s="224" t="str">
        <f>QB!G14</f>
        <v/>
      </c>
      <c r="H97" s="224" t="str">
        <f>QB!H14</f>
        <v/>
      </c>
      <c r="I97" s="224" t="str">
        <f>QB!I14</f>
        <v/>
      </c>
      <c r="J97" s="224" t="str">
        <f>QB!J14</f>
        <v/>
      </c>
      <c r="K97" s="224" t="str">
        <f>QB!K14</f>
        <v/>
      </c>
      <c r="L97" s="224" t="str">
        <f>QB!L14</f>
        <v/>
      </c>
      <c r="M97" s="224">
        <f>QB!M14</f>
        <v>0.5</v>
      </c>
      <c r="N97" s="224">
        <f>QB!N14</f>
        <v>2.5</v>
      </c>
      <c r="O97" s="224">
        <f>QB!O14</f>
        <v>4</v>
      </c>
      <c r="P97" s="224">
        <f>QB!P14</f>
        <v>7</v>
      </c>
      <c r="Q97" s="224">
        <f>QB!Q14</f>
        <v>5</v>
      </c>
      <c r="R97" s="224">
        <f>QB!R14</f>
        <v>2</v>
      </c>
      <c r="S97" s="253">
        <f>QB!S14</f>
        <v>1.75</v>
      </c>
      <c r="T97" s="224">
        <f>QB!T14</f>
        <v>2</v>
      </c>
      <c r="U97" s="224">
        <f>QB!U14</f>
        <v>2</v>
      </c>
      <c r="V97" s="224">
        <f>QB!V14</f>
        <v>0</v>
      </c>
      <c r="W97" s="254">
        <f>QB!W14</f>
        <v>0.5</v>
      </c>
      <c r="X97" s="252">
        <f>QB!X14</f>
        <v>0</v>
      </c>
    </row>
    <row r="98" spans="1:24">
      <c r="A98" s="251" t="str">
        <f>PT!A10</f>
        <v>PT</v>
      </c>
      <c r="B98" s="251" t="str">
        <f>PT!B10</f>
        <v>MURTHY, S.</v>
      </c>
      <c r="C98" s="224" t="str">
        <f>PT!C10</f>
        <v/>
      </c>
      <c r="D98" s="224">
        <f>PT!D10</f>
        <v>1</v>
      </c>
      <c r="E98" s="224" t="str">
        <f>PT!E10</f>
        <v/>
      </c>
      <c r="F98" s="224" t="str">
        <f>PT!F10</f>
        <v/>
      </c>
      <c r="G98" s="224" t="str">
        <f>PT!G10</f>
        <v/>
      </c>
      <c r="H98" s="224">
        <f>PT!H10</f>
        <v>2.5</v>
      </c>
      <c r="I98" s="224" t="str">
        <f>PT!I10</f>
        <v/>
      </c>
      <c r="J98" s="224">
        <f>PT!J10</f>
        <v>2.5</v>
      </c>
      <c r="K98" s="224" t="str">
        <f>PT!K10</f>
        <v/>
      </c>
      <c r="L98" s="224" t="str">
        <f>PT!L10</f>
        <v/>
      </c>
      <c r="M98" s="224">
        <f>PT!M10</f>
        <v>1</v>
      </c>
      <c r="N98" s="224" t="str">
        <f>PT!N10</f>
        <v/>
      </c>
      <c r="O98" s="224">
        <f>PT!O10</f>
        <v>4</v>
      </c>
      <c r="P98" s="224">
        <f>PT!P10</f>
        <v>7</v>
      </c>
      <c r="Q98" s="224">
        <f>PT!Q10</f>
        <v>5</v>
      </c>
      <c r="R98" s="224">
        <f>PT!R10</f>
        <v>2</v>
      </c>
      <c r="S98" s="253">
        <f>PT!S10</f>
        <v>1.75</v>
      </c>
      <c r="T98" s="224">
        <f>PT!T10</f>
        <v>2</v>
      </c>
      <c r="U98" s="224">
        <f>PT!U10</f>
        <v>2</v>
      </c>
      <c r="V98" s="224">
        <f>PT!V10</f>
        <v>0</v>
      </c>
      <c r="W98" s="254">
        <f>PT!W10</f>
        <v>0.5</v>
      </c>
      <c r="X98" s="252">
        <f>PT!X10</f>
        <v>0</v>
      </c>
    </row>
    <row r="99" spans="1:24">
      <c r="A99" s="251" t="str">
        <f>AB!A11</f>
        <v>AB</v>
      </c>
      <c r="B99" s="251" t="str">
        <f>AB!B11</f>
        <v>DILLON, C,</v>
      </c>
      <c r="C99" s="224">
        <f>AB!C11</f>
        <v>0</v>
      </c>
      <c r="D99" s="224">
        <f>AB!D11</f>
        <v>3</v>
      </c>
      <c r="E99" s="224">
        <f>AB!E11</f>
        <v>0.5</v>
      </c>
      <c r="F99" s="224">
        <f>AB!F11</f>
        <v>3</v>
      </c>
      <c r="G99" s="224" t="str">
        <f>AB!G11</f>
        <v/>
      </c>
      <c r="H99" s="224">
        <f>AB!H11</f>
        <v>2</v>
      </c>
      <c r="I99" s="224">
        <f>AB!I11</f>
        <v>0.5</v>
      </c>
      <c r="J99" s="224">
        <f>AB!J11</f>
        <v>3</v>
      </c>
      <c r="K99" s="224">
        <f>AB!K11</f>
        <v>3</v>
      </c>
      <c r="L99" s="224" t="str">
        <f>AB!L11</f>
        <v/>
      </c>
      <c r="M99" s="224">
        <f>AB!M11</f>
        <v>0</v>
      </c>
      <c r="N99" s="224">
        <f>AB!N11</f>
        <v>1</v>
      </c>
      <c r="O99" s="224">
        <f>AB!O11</f>
        <v>10</v>
      </c>
      <c r="P99" s="224">
        <f>AB!P11</f>
        <v>16</v>
      </c>
      <c r="Q99" s="224">
        <f>AB!Q11</f>
        <v>14</v>
      </c>
      <c r="R99" s="224">
        <f>AB!R11</f>
        <v>2</v>
      </c>
      <c r="S99" s="253">
        <f>AB!S11</f>
        <v>1.6</v>
      </c>
      <c r="T99" s="224">
        <f>AB!T11</f>
        <v>5</v>
      </c>
      <c r="U99" s="224">
        <f>AB!U11</f>
        <v>5</v>
      </c>
      <c r="V99" s="224">
        <f>AB!V11</f>
        <v>0</v>
      </c>
      <c r="W99" s="254">
        <f>AB!W11</f>
        <v>0.5</v>
      </c>
      <c r="X99" s="252">
        <f>AB!X11</f>
        <v>0</v>
      </c>
    </row>
    <row r="100" spans="1:24">
      <c r="A100" s="251" t="str">
        <f>SE!A10</f>
        <v>SE</v>
      </c>
      <c r="B100" s="251" t="str">
        <f>SE!B10</f>
        <v>McMORROW, P.</v>
      </c>
      <c r="C100" s="224">
        <f>SE!C10</f>
        <v>1</v>
      </c>
      <c r="D100" s="224" t="str">
        <f>SE!D10</f>
        <v/>
      </c>
      <c r="E100" s="224">
        <f>SE!E10</f>
        <v>3</v>
      </c>
      <c r="F100" s="224" t="str">
        <f>SE!F10</f>
        <v/>
      </c>
      <c r="G100" s="224">
        <f>SE!G10</f>
        <v>0.5</v>
      </c>
      <c r="H100" s="224" t="str">
        <f>SE!H10</f>
        <v/>
      </c>
      <c r="I100" s="224">
        <f>SE!I10</f>
        <v>2</v>
      </c>
      <c r="J100" s="224" t="str">
        <f>SE!J10</f>
        <v/>
      </c>
      <c r="K100" s="224">
        <f>SE!K10</f>
        <v>3</v>
      </c>
      <c r="L100" s="224">
        <f>SE!L10</f>
        <v>1</v>
      </c>
      <c r="M100" s="224" t="str">
        <f>SE!M10</f>
        <v/>
      </c>
      <c r="N100" s="224">
        <f>SE!N10</f>
        <v>1</v>
      </c>
      <c r="O100" s="224">
        <f>SE!O10</f>
        <v>7</v>
      </c>
      <c r="P100" s="224">
        <f>SE!P10</f>
        <v>11.5</v>
      </c>
      <c r="Q100" s="224">
        <f>SE!Q10</f>
        <v>9.5</v>
      </c>
      <c r="R100" s="224">
        <f>SE!R10</f>
        <v>2</v>
      </c>
      <c r="S100" s="253">
        <f>SE!S10</f>
        <v>1.6428571428571428</v>
      </c>
      <c r="T100" s="224">
        <f>SE!T10</f>
        <v>3</v>
      </c>
      <c r="U100" s="224">
        <f>SE!U10</f>
        <v>4</v>
      </c>
      <c r="V100" s="224">
        <f>SE!V10</f>
        <v>0</v>
      </c>
      <c r="W100" s="254">
        <f>SE!W10</f>
        <v>0.42857142857142855</v>
      </c>
      <c r="X100" s="252">
        <f>SE!X10</f>
        <v>0</v>
      </c>
    </row>
    <row r="101" spans="1:24">
      <c r="A101" s="251" t="str">
        <f>PT!A11</f>
        <v>PT</v>
      </c>
      <c r="B101" s="251" t="str">
        <f>PT!B11</f>
        <v>MURPHY, B.</v>
      </c>
      <c r="C101" s="224">
        <f>PT!C11</f>
        <v>0</v>
      </c>
      <c r="D101" s="224" t="str">
        <f>PT!D11</f>
        <v/>
      </c>
      <c r="E101" s="224" t="str">
        <f>PT!E11</f>
        <v/>
      </c>
      <c r="F101" s="224" t="str">
        <f>PT!F11</f>
        <v/>
      </c>
      <c r="G101" s="224">
        <f>PT!G11</f>
        <v>2.5</v>
      </c>
      <c r="H101" s="224" t="str">
        <f>PT!H11</f>
        <v/>
      </c>
      <c r="I101" s="224" t="str">
        <f>PT!I11</f>
        <v/>
      </c>
      <c r="J101" s="224">
        <f>PT!J11</f>
        <v>2.5</v>
      </c>
      <c r="K101" s="224" t="str">
        <f>PT!K11</f>
        <v/>
      </c>
      <c r="L101" s="224" t="str">
        <f>PT!L11</f>
        <v/>
      </c>
      <c r="M101" s="224" t="str">
        <f>PT!M11</f>
        <v/>
      </c>
      <c r="N101" s="224" t="str">
        <f>PT!N11</f>
        <v/>
      </c>
      <c r="O101" s="224">
        <f>PT!O11</f>
        <v>3</v>
      </c>
      <c r="P101" s="224">
        <f>PT!P11</f>
        <v>5</v>
      </c>
      <c r="Q101" s="224">
        <f>PT!Q11</f>
        <v>4</v>
      </c>
      <c r="R101" s="224">
        <f>PT!R11</f>
        <v>1</v>
      </c>
      <c r="S101" s="253">
        <f>PT!S11</f>
        <v>1.6666666666666667</v>
      </c>
      <c r="T101" s="224">
        <f>PT!T11</f>
        <v>2</v>
      </c>
      <c r="U101" s="224">
        <f>PT!U11</f>
        <v>1</v>
      </c>
      <c r="V101" s="224">
        <f>PT!V11</f>
        <v>0</v>
      </c>
      <c r="W101" s="254">
        <f>PT!W11</f>
        <v>0.66666666666666663</v>
      </c>
      <c r="X101" s="252" t="str">
        <f>PT!X11</f>
        <v>R</v>
      </c>
    </row>
    <row r="102" spans="1:24">
      <c r="A102" s="251" t="str">
        <f>QB!A15</f>
        <v>QB</v>
      </c>
      <c r="B102" s="251" t="str">
        <f>QB!B15</f>
        <v>PUCCIO, J.</v>
      </c>
      <c r="C102" s="224" t="str">
        <f>QB!C15</f>
        <v/>
      </c>
      <c r="D102" s="224" t="str">
        <f>QB!D15</f>
        <v/>
      </c>
      <c r="E102" s="224" t="str">
        <f>QB!E15</f>
        <v/>
      </c>
      <c r="F102" s="224">
        <f>QB!F15</f>
        <v>2.5</v>
      </c>
      <c r="G102" s="224" t="str">
        <f>QB!G15</f>
        <v/>
      </c>
      <c r="H102" s="224">
        <f>QB!H15</f>
        <v>2</v>
      </c>
      <c r="I102" s="224" t="str">
        <f>QB!I15</f>
        <v/>
      </c>
      <c r="J102" s="224">
        <f>QB!J15</f>
        <v>2</v>
      </c>
      <c r="K102" s="224">
        <f>QB!K15</f>
        <v>2</v>
      </c>
      <c r="L102" s="224" t="str">
        <f>QB!L15</f>
        <v/>
      </c>
      <c r="M102" s="224">
        <f>QB!M15</f>
        <v>0.5</v>
      </c>
      <c r="N102" s="224">
        <f>QB!N15</f>
        <v>0.5</v>
      </c>
      <c r="O102" s="224">
        <f>QB!O15</f>
        <v>6</v>
      </c>
      <c r="P102" s="224">
        <f>QB!P15</f>
        <v>9.5</v>
      </c>
      <c r="Q102" s="224">
        <f>QB!Q15</f>
        <v>8.5</v>
      </c>
      <c r="R102" s="224">
        <f>QB!R15</f>
        <v>1</v>
      </c>
      <c r="S102" s="253">
        <f>QB!S15</f>
        <v>1.5833333333333333</v>
      </c>
      <c r="T102" s="224">
        <f>QB!T15</f>
        <v>4</v>
      </c>
      <c r="U102" s="224">
        <f>QB!U15</f>
        <v>2</v>
      </c>
      <c r="V102" s="224">
        <f>QB!V15</f>
        <v>0</v>
      </c>
      <c r="W102" s="254">
        <f>QB!W15</f>
        <v>0.66666666666666663</v>
      </c>
      <c r="X102" s="252">
        <f>QB!X15</f>
        <v>0</v>
      </c>
    </row>
    <row r="103" spans="1:24">
      <c r="A103" s="251" t="str">
        <f>MV!A14</f>
        <v>MV</v>
      </c>
      <c r="B103" s="251" t="str">
        <f>MV!B14</f>
        <v>LAMANTIA, J.</v>
      </c>
      <c r="C103" s="224" t="str">
        <f>MV!C14</f>
        <v/>
      </c>
      <c r="D103" s="224" t="str">
        <f>MV!D14</f>
        <v/>
      </c>
      <c r="E103" s="224" t="str">
        <f>MV!E14</f>
        <v/>
      </c>
      <c r="F103" s="224" t="str">
        <f>MV!F14</f>
        <v/>
      </c>
      <c r="G103" s="224">
        <f>MV!G14</f>
        <v>0</v>
      </c>
      <c r="H103" s="224">
        <f>MV!H14</f>
        <v>2.5</v>
      </c>
      <c r="I103" s="224">
        <f>MV!I14</f>
        <v>2</v>
      </c>
      <c r="J103" s="224" t="str">
        <f>MV!J14</f>
        <v/>
      </c>
      <c r="K103" s="224">
        <f>MV!K14</f>
        <v>2.5</v>
      </c>
      <c r="L103" s="224">
        <f>MV!L14</f>
        <v>1.5</v>
      </c>
      <c r="M103" s="224">
        <f>MV!M14</f>
        <v>0</v>
      </c>
      <c r="N103" s="224">
        <f>MV!N14</f>
        <v>2.5</v>
      </c>
      <c r="O103" s="224">
        <f>MV!O14</f>
        <v>7</v>
      </c>
      <c r="P103" s="224">
        <f>MV!P14</f>
        <v>11</v>
      </c>
      <c r="Q103" s="224">
        <f>MV!Q14</f>
        <v>10</v>
      </c>
      <c r="R103" s="224">
        <f>MV!R14</f>
        <v>1</v>
      </c>
      <c r="S103" s="253">
        <f>MV!S14</f>
        <v>1.5714285714285714</v>
      </c>
      <c r="T103" s="224">
        <f>MV!T14</f>
        <v>4</v>
      </c>
      <c r="U103" s="224">
        <f>MV!U14</f>
        <v>2</v>
      </c>
      <c r="V103" s="224">
        <f>MV!V14</f>
        <v>1</v>
      </c>
      <c r="W103" s="254">
        <f>MV!W14</f>
        <v>0.6428571428571429</v>
      </c>
      <c r="X103" s="252">
        <f>MV!X14</f>
        <v>0</v>
      </c>
    </row>
    <row r="104" spans="1:24">
      <c r="A104" s="251" t="str">
        <f>SB!A7</f>
        <v>SB</v>
      </c>
      <c r="B104" s="251" t="str">
        <f>SB!B7</f>
        <v>KENNEDY, M.</v>
      </c>
      <c r="C104" s="224" t="str">
        <f>SB!C7</f>
        <v/>
      </c>
      <c r="D104" s="224">
        <f>SB!D7</f>
        <v>3</v>
      </c>
      <c r="E104" s="224" t="str">
        <f>SB!E7</f>
        <v/>
      </c>
      <c r="F104" s="224" t="str">
        <f>SB!F7</f>
        <v/>
      </c>
      <c r="G104" s="224">
        <f>SB!G7</f>
        <v>0</v>
      </c>
      <c r="H104" s="224" t="str">
        <f>SB!H7</f>
        <v/>
      </c>
      <c r="I104" s="224" t="str">
        <f>SB!I7</f>
        <v/>
      </c>
      <c r="J104" s="224">
        <f>SB!J7</f>
        <v>2</v>
      </c>
      <c r="K104" s="224">
        <f>SB!K7</f>
        <v>1.5</v>
      </c>
      <c r="L104" s="224" t="str">
        <f>SB!L7</f>
        <v/>
      </c>
      <c r="M104" s="224" t="str">
        <f>SB!M7</f>
        <v/>
      </c>
      <c r="N104" s="224" t="str">
        <f>SB!N7</f>
        <v/>
      </c>
      <c r="O104" s="224">
        <f>SB!O7</f>
        <v>4</v>
      </c>
      <c r="P104" s="224">
        <f>SB!P7</f>
        <v>6.5</v>
      </c>
      <c r="Q104" s="224">
        <f>SB!Q7</f>
        <v>5.5</v>
      </c>
      <c r="R104" s="224">
        <f>SB!R7</f>
        <v>1</v>
      </c>
      <c r="S104" s="253">
        <f>SB!S7</f>
        <v>1.625</v>
      </c>
      <c r="T104" s="224">
        <f>SB!T7</f>
        <v>2</v>
      </c>
      <c r="U104" s="224">
        <f>SB!U7</f>
        <v>1</v>
      </c>
      <c r="V104" s="224">
        <f>SB!V7</f>
        <v>1</v>
      </c>
      <c r="W104" s="254">
        <f>SB!W7</f>
        <v>0.625</v>
      </c>
      <c r="X104" s="252" t="str">
        <f>SB!X7</f>
        <v>R</v>
      </c>
    </row>
    <row r="105" spans="1:24">
      <c r="A105" s="251" t="str">
        <f>AB!A12</f>
        <v>AB</v>
      </c>
      <c r="B105" s="251" t="str">
        <f>AB!B12</f>
        <v>WILSON, F.</v>
      </c>
      <c r="C105" s="224" t="str">
        <f>AB!C12</f>
        <v/>
      </c>
      <c r="D105" s="224" t="str">
        <f>AB!D12</f>
        <v/>
      </c>
      <c r="E105" s="224" t="str">
        <f>AB!E12</f>
        <v/>
      </c>
      <c r="F105" s="224">
        <f>AB!F12</f>
        <v>0</v>
      </c>
      <c r="G105" s="224" t="str">
        <f>AB!G12</f>
        <v/>
      </c>
      <c r="H105" s="224" t="str">
        <f>AB!H12</f>
        <v/>
      </c>
      <c r="I105" s="224" t="str">
        <f>AB!I12</f>
        <v/>
      </c>
      <c r="J105" s="224">
        <f>AB!J12</f>
        <v>2</v>
      </c>
      <c r="K105" s="224" t="str">
        <f>AB!K12</f>
        <v/>
      </c>
      <c r="L105" s="224">
        <f>AB!L12</f>
        <v>3</v>
      </c>
      <c r="M105" s="224">
        <f>AB!M12</f>
        <v>0</v>
      </c>
      <c r="N105" s="224">
        <f>AB!N12</f>
        <v>3</v>
      </c>
      <c r="O105" s="224">
        <f>AB!O12</f>
        <v>5</v>
      </c>
      <c r="P105" s="224">
        <f>AB!P12</f>
        <v>8</v>
      </c>
      <c r="Q105" s="224">
        <f>AB!Q12</f>
        <v>7</v>
      </c>
      <c r="R105" s="224">
        <f>AB!R12</f>
        <v>1</v>
      </c>
      <c r="S105" s="253">
        <f>AB!S12</f>
        <v>1.6</v>
      </c>
      <c r="T105" s="224">
        <f>AB!T12</f>
        <v>3</v>
      </c>
      <c r="U105" s="224">
        <f>AB!U12</f>
        <v>2</v>
      </c>
      <c r="V105" s="224">
        <f>AB!V12</f>
        <v>0</v>
      </c>
      <c r="W105" s="254">
        <f>AB!W12</f>
        <v>0.6</v>
      </c>
      <c r="X105" s="252" t="str">
        <f>AB!X12</f>
        <v xml:space="preserve">R </v>
      </c>
    </row>
    <row r="106" spans="1:24">
      <c r="A106" s="251" t="str">
        <f>PT!A12</f>
        <v>PT</v>
      </c>
      <c r="B106" s="251" t="str">
        <f>PT!B12</f>
        <v>McDOUGAL, B.</v>
      </c>
      <c r="C106" s="224" t="str">
        <f>PT!C12</f>
        <v/>
      </c>
      <c r="D106" s="224">
        <f>PT!D12</f>
        <v>0</v>
      </c>
      <c r="E106" s="224" t="str">
        <f>PT!E12</f>
        <v/>
      </c>
      <c r="F106" s="224">
        <f>PT!F12</f>
        <v>3</v>
      </c>
      <c r="G106" s="224" t="str">
        <f>PT!G12</f>
        <v/>
      </c>
      <c r="H106" s="224">
        <f>PT!H12</f>
        <v>3</v>
      </c>
      <c r="I106" s="224">
        <f>PT!I12</f>
        <v>2</v>
      </c>
      <c r="J106" s="224" t="str">
        <f>PT!J12</f>
        <v/>
      </c>
      <c r="K106" s="224">
        <f>PT!K12</f>
        <v>0</v>
      </c>
      <c r="L106" s="224" t="str">
        <f>PT!L12</f>
        <v/>
      </c>
      <c r="M106" s="224" t="str">
        <f>PT!M12</f>
        <v/>
      </c>
      <c r="N106" s="224" t="str">
        <f>PT!N12</f>
        <v/>
      </c>
      <c r="O106" s="224">
        <f>PT!O12</f>
        <v>5</v>
      </c>
      <c r="P106" s="224">
        <f>PT!P12</f>
        <v>8</v>
      </c>
      <c r="Q106" s="224">
        <f>PT!Q12</f>
        <v>7</v>
      </c>
      <c r="R106" s="224">
        <f>PT!R12</f>
        <v>1</v>
      </c>
      <c r="S106" s="253">
        <f>PT!S12</f>
        <v>1.6</v>
      </c>
      <c r="T106" s="224">
        <f>PT!T12</f>
        <v>3</v>
      </c>
      <c r="U106" s="224">
        <f>PT!U12</f>
        <v>2</v>
      </c>
      <c r="V106" s="224">
        <f>PT!V12</f>
        <v>0</v>
      </c>
      <c r="W106" s="254">
        <f>PT!W12</f>
        <v>0.6</v>
      </c>
      <c r="X106" s="252" t="str">
        <f>PT!X12</f>
        <v>R</v>
      </c>
    </row>
    <row r="107" spans="1:24">
      <c r="A107" s="251" t="str">
        <f>MV!A15</f>
        <v>MV</v>
      </c>
      <c r="B107" s="251" t="str">
        <f>MV!B15</f>
        <v>KOPP, B.</v>
      </c>
      <c r="C107" s="224" t="str">
        <f>MV!C15</f>
        <v/>
      </c>
      <c r="D107" s="224" t="str">
        <f>MV!D15</f>
        <v/>
      </c>
      <c r="E107" s="224">
        <f>MV!E15</f>
        <v>1.5</v>
      </c>
      <c r="F107" s="224">
        <f>MV!F15</f>
        <v>0.5</v>
      </c>
      <c r="G107" s="224">
        <f>MV!G15</f>
        <v>2</v>
      </c>
      <c r="H107" s="224" t="str">
        <f>MV!H15</f>
        <v/>
      </c>
      <c r="I107" s="224" t="str">
        <f>MV!I15</f>
        <v/>
      </c>
      <c r="J107" s="224">
        <f>MV!J15</f>
        <v>1</v>
      </c>
      <c r="K107" s="224">
        <f>MV!K15</f>
        <v>2.5</v>
      </c>
      <c r="L107" s="224" t="str">
        <f>MV!L15</f>
        <v/>
      </c>
      <c r="M107" s="224" t="str">
        <f>MV!M15</f>
        <v/>
      </c>
      <c r="N107" s="224">
        <f>MV!N15</f>
        <v>2</v>
      </c>
      <c r="O107" s="224">
        <f>MV!O15</f>
        <v>6</v>
      </c>
      <c r="P107" s="224">
        <f>MV!P15</f>
        <v>9.5</v>
      </c>
      <c r="Q107" s="224">
        <f>MV!Q15</f>
        <v>8.5</v>
      </c>
      <c r="R107" s="224">
        <f>MV!R15</f>
        <v>1</v>
      </c>
      <c r="S107" s="253">
        <f>MV!S15</f>
        <v>1.5833333333333333</v>
      </c>
      <c r="T107" s="224">
        <f>MV!T15</f>
        <v>3</v>
      </c>
      <c r="U107" s="224">
        <f>MV!U15</f>
        <v>2</v>
      </c>
      <c r="V107" s="224">
        <f>MV!V15</f>
        <v>1</v>
      </c>
      <c r="W107" s="254">
        <f>MV!W15</f>
        <v>0.58333333333333337</v>
      </c>
      <c r="X107" s="252" t="str">
        <f>MV!X15</f>
        <v>R</v>
      </c>
    </row>
    <row r="108" spans="1:24">
      <c r="A108" s="251" t="str">
        <f>TW!A8</f>
        <v>TW</v>
      </c>
      <c r="B108" s="251" t="str">
        <f>TW!B8</f>
        <v>VOLK, G.</v>
      </c>
      <c r="C108" s="224">
        <f>TW!C8</f>
        <v>0</v>
      </c>
      <c r="D108" s="224" t="str">
        <f>TW!D8</f>
        <v/>
      </c>
      <c r="E108" s="224">
        <f>TW!E8</f>
        <v>1.5</v>
      </c>
      <c r="F108" s="224">
        <f>TW!F8</f>
        <v>0</v>
      </c>
      <c r="G108" s="224" t="str">
        <f>TW!G8</f>
        <v/>
      </c>
      <c r="H108" s="224" t="str">
        <f>TW!H8</f>
        <v/>
      </c>
      <c r="I108" s="224">
        <f>TW!I8</f>
        <v>3</v>
      </c>
      <c r="J108" s="224">
        <f>TW!J8</f>
        <v>3</v>
      </c>
      <c r="K108" s="224" t="str">
        <f>TW!K8</f>
        <v/>
      </c>
      <c r="L108" s="224" t="str">
        <f>TW!L8</f>
        <v/>
      </c>
      <c r="M108" s="224" t="str">
        <f>TW!M8</f>
        <v/>
      </c>
      <c r="N108" s="224">
        <f>TW!N8</f>
        <v>2</v>
      </c>
      <c r="O108" s="224">
        <f>TW!O8</f>
        <v>6</v>
      </c>
      <c r="P108" s="224">
        <f>TW!P8</f>
        <v>9.5</v>
      </c>
      <c r="Q108" s="224">
        <f>TW!Q8</f>
        <v>8.5</v>
      </c>
      <c r="R108" s="224">
        <f>TW!R8</f>
        <v>1</v>
      </c>
      <c r="S108" s="253">
        <f>TW!S8</f>
        <v>1.5833333333333333</v>
      </c>
      <c r="T108" s="224">
        <f>TW!T8</f>
        <v>3</v>
      </c>
      <c r="U108" s="224">
        <f>TW!U8</f>
        <v>2</v>
      </c>
      <c r="V108" s="224">
        <f>TW!V8</f>
        <v>1</v>
      </c>
      <c r="W108" s="254">
        <f>TW!W8</f>
        <v>0.58333333333333337</v>
      </c>
      <c r="X108" s="252">
        <f>TW!X8</f>
        <v>0</v>
      </c>
    </row>
    <row r="109" spans="1:24">
      <c r="A109" s="251" t="str">
        <f>'G2'!A10</f>
        <v>G2</v>
      </c>
      <c r="B109" s="251" t="str">
        <f>'G2'!B10</f>
        <v>LONG, B.</v>
      </c>
      <c r="C109" s="224">
        <f>'G2'!C10</f>
        <v>0</v>
      </c>
      <c r="D109" s="224">
        <f>'G2'!D10</f>
        <v>3</v>
      </c>
      <c r="E109" s="224">
        <f>'G2'!E10</f>
        <v>2</v>
      </c>
      <c r="F109" s="224">
        <f>'G2'!F10</f>
        <v>0</v>
      </c>
      <c r="G109" s="224" t="str">
        <f>'G2'!G10</f>
        <v/>
      </c>
      <c r="H109" s="224" t="str">
        <f>'G2'!H10</f>
        <v/>
      </c>
      <c r="I109" s="224">
        <f>'G2'!I10</f>
        <v>2</v>
      </c>
      <c r="J109" s="224">
        <f>'G2'!J10</f>
        <v>3</v>
      </c>
      <c r="K109" s="224" t="str">
        <f>'G2'!K10</f>
        <v/>
      </c>
      <c r="L109" s="224">
        <f>'G2'!L10</f>
        <v>1</v>
      </c>
      <c r="M109" s="224" t="str">
        <f>'G2'!M10</f>
        <v/>
      </c>
      <c r="N109" s="224" t="str">
        <f>'G2'!N10</f>
        <v/>
      </c>
      <c r="O109" s="224">
        <f>'G2'!O10</f>
        <v>7</v>
      </c>
      <c r="P109" s="224">
        <f>'G2'!P10</f>
        <v>11</v>
      </c>
      <c r="Q109" s="224">
        <f>'G2'!Q10</f>
        <v>10</v>
      </c>
      <c r="R109" s="224">
        <f>'G2'!R10</f>
        <v>1</v>
      </c>
      <c r="S109" s="253">
        <f>'G2'!S10</f>
        <v>1.5714285714285714</v>
      </c>
      <c r="T109" s="224">
        <f>'G2'!T10</f>
        <v>4</v>
      </c>
      <c r="U109" s="224">
        <f>'G2'!U10</f>
        <v>3</v>
      </c>
      <c r="V109" s="224">
        <f>'G2'!V10</f>
        <v>0</v>
      </c>
      <c r="W109" s="254">
        <f>'G2'!W10</f>
        <v>0.5714285714285714</v>
      </c>
      <c r="X109" s="252">
        <f>'G2'!X10</f>
        <v>0</v>
      </c>
    </row>
    <row r="110" spans="1:24">
      <c r="A110" s="251" t="str">
        <f>PT!A13</f>
        <v>PT</v>
      </c>
      <c r="B110" s="251" t="str">
        <f>PT!B13</f>
        <v>WHITEHEAD, W.</v>
      </c>
      <c r="C110" s="224" t="str">
        <f>PT!C13</f>
        <v/>
      </c>
      <c r="D110" s="224" t="str">
        <f>PT!D13</f>
        <v/>
      </c>
      <c r="E110" s="224" t="str">
        <f>PT!E13</f>
        <v/>
      </c>
      <c r="F110" s="224">
        <f>PT!F13</f>
        <v>1</v>
      </c>
      <c r="G110" s="224" t="str">
        <f>PT!G13</f>
        <v/>
      </c>
      <c r="H110" s="224" t="str">
        <f>PT!H13</f>
        <v/>
      </c>
      <c r="I110" s="224">
        <f>PT!I13</f>
        <v>2.5</v>
      </c>
      <c r="J110" s="224" t="str">
        <f>PT!J13</f>
        <v/>
      </c>
      <c r="K110" s="224" t="str">
        <f>PT!K13</f>
        <v/>
      </c>
      <c r="L110" s="224" t="str">
        <f>PT!L13</f>
        <v/>
      </c>
      <c r="M110" s="224" t="str">
        <f>PT!M13</f>
        <v/>
      </c>
      <c r="N110" s="224" t="str">
        <f>PT!N13</f>
        <v/>
      </c>
      <c r="O110" s="224">
        <f>PT!O13</f>
        <v>2</v>
      </c>
      <c r="P110" s="224">
        <f>PT!P13</f>
        <v>3.5</v>
      </c>
      <c r="Q110" s="224">
        <f>PT!Q13</f>
        <v>2.5</v>
      </c>
      <c r="R110" s="224">
        <f>PT!R13</f>
        <v>1</v>
      </c>
      <c r="S110" s="253">
        <f>PT!S13</f>
        <v>1.75</v>
      </c>
      <c r="T110" s="224">
        <f>PT!T13</f>
        <v>1</v>
      </c>
      <c r="U110" s="224">
        <f>PT!U13</f>
        <v>1</v>
      </c>
      <c r="V110" s="224">
        <f>PT!V13</f>
        <v>0</v>
      </c>
      <c r="W110" s="254">
        <f>PT!W13</f>
        <v>0.5</v>
      </c>
      <c r="X110" s="252" t="str">
        <f>PT!X13</f>
        <v>R</v>
      </c>
    </row>
    <row r="111" spans="1:24">
      <c r="A111" s="251" t="str">
        <f>GK!A10</f>
        <v>GK</v>
      </c>
      <c r="B111" s="251" t="str">
        <f>GK!B10</f>
        <v>MULLER, M.</v>
      </c>
      <c r="C111" s="224">
        <f>GK!C10</f>
        <v>1</v>
      </c>
      <c r="D111" s="224">
        <f>GK!D10</f>
        <v>2</v>
      </c>
      <c r="E111" s="224" t="str">
        <f>GK!E10</f>
        <v/>
      </c>
      <c r="F111" s="224" t="str">
        <f>GK!F10</f>
        <v/>
      </c>
      <c r="G111" s="224">
        <f>GK!G10</f>
        <v>2.5</v>
      </c>
      <c r="H111" s="224" t="str">
        <f>GK!H10</f>
        <v/>
      </c>
      <c r="I111" s="224">
        <f>GK!I10</f>
        <v>1</v>
      </c>
      <c r="J111" s="224" t="str">
        <f>GK!J10</f>
        <v/>
      </c>
      <c r="K111" s="224" t="str">
        <f>GK!K10</f>
        <v/>
      </c>
      <c r="L111" s="224" t="str">
        <f>GK!L10</f>
        <v/>
      </c>
      <c r="M111" s="224" t="str">
        <f>GK!M10</f>
        <v/>
      </c>
      <c r="N111" s="224" t="str">
        <f>GK!N10</f>
        <v/>
      </c>
      <c r="O111" s="224">
        <f>GK!O10</f>
        <v>4</v>
      </c>
      <c r="P111" s="224">
        <f>GK!P10</f>
        <v>6.5</v>
      </c>
      <c r="Q111" s="224">
        <f>GK!Q10</f>
        <v>5.5</v>
      </c>
      <c r="R111" s="224">
        <f>GK!R10</f>
        <v>1</v>
      </c>
      <c r="S111" s="253">
        <f>GK!S10</f>
        <v>1.625</v>
      </c>
      <c r="T111" s="224">
        <f>GK!T10</f>
        <v>2</v>
      </c>
      <c r="U111" s="224">
        <f>GK!U10</f>
        <v>2</v>
      </c>
      <c r="V111" s="224">
        <f>GK!V10</f>
        <v>0</v>
      </c>
      <c r="W111" s="254">
        <f>GK!W10</f>
        <v>0.5</v>
      </c>
      <c r="X111" s="252">
        <f>GK!X10</f>
        <v>0</v>
      </c>
    </row>
    <row r="112" spans="1:24">
      <c r="A112" s="251" t="str">
        <f>AB!A13</f>
        <v>AB</v>
      </c>
      <c r="B112" s="251" t="str">
        <f>AB!B13</f>
        <v>KAADI, G.</v>
      </c>
      <c r="C112" s="224" t="str">
        <f>AB!C13</f>
        <v/>
      </c>
      <c r="D112" s="224" t="str">
        <f>AB!D13</f>
        <v/>
      </c>
      <c r="E112" s="224" t="str">
        <f>AB!E13</f>
        <v/>
      </c>
      <c r="F112" s="224" t="str">
        <f>AB!F13</f>
        <v/>
      </c>
      <c r="G112" s="224">
        <f>AB!G13</f>
        <v>2</v>
      </c>
      <c r="H112" s="224">
        <f>AB!H13</f>
        <v>0.5</v>
      </c>
      <c r="I112" s="224" t="str">
        <f>AB!I13</f>
        <v/>
      </c>
      <c r="J112" s="224">
        <f>AB!J13</f>
        <v>1.5</v>
      </c>
      <c r="K112" s="224">
        <f>AB!K13</f>
        <v>3</v>
      </c>
      <c r="L112" s="224">
        <f>AB!L13</f>
        <v>1</v>
      </c>
      <c r="M112" s="224" t="str">
        <f>AB!M13</f>
        <v/>
      </c>
      <c r="N112" s="224">
        <f>AB!N13</f>
        <v>1.5</v>
      </c>
      <c r="O112" s="224">
        <f>AB!O13</f>
        <v>6</v>
      </c>
      <c r="P112" s="224">
        <f>AB!P13</f>
        <v>9.5</v>
      </c>
      <c r="Q112" s="224">
        <f>AB!Q13</f>
        <v>8.5</v>
      </c>
      <c r="R112" s="224">
        <f>AB!R13</f>
        <v>1</v>
      </c>
      <c r="S112" s="253">
        <f>AB!S13</f>
        <v>1.5833333333333333</v>
      </c>
      <c r="T112" s="224">
        <f>AB!T13</f>
        <v>2</v>
      </c>
      <c r="U112" s="224">
        <f>AB!U13</f>
        <v>2</v>
      </c>
      <c r="V112" s="224">
        <f>AB!V13</f>
        <v>2</v>
      </c>
      <c r="W112" s="254">
        <f>AB!W13</f>
        <v>0.5</v>
      </c>
      <c r="X112" s="252" t="str">
        <f>AB!X13</f>
        <v xml:space="preserve">R </v>
      </c>
    </row>
    <row r="113" spans="1:24">
      <c r="A113" s="251" t="str">
        <f>SB!A8</f>
        <v>SB</v>
      </c>
      <c r="B113" s="251" t="str">
        <f>SB!B8</f>
        <v>CATALANO, J.</v>
      </c>
      <c r="C113" s="224" t="str">
        <f>SB!C8</f>
        <v/>
      </c>
      <c r="D113" s="224" t="str">
        <f>SB!D8</f>
        <v/>
      </c>
      <c r="E113" s="224">
        <f>SB!E8</f>
        <v>2.5</v>
      </c>
      <c r="F113" s="224">
        <f>SB!F8</f>
        <v>1</v>
      </c>
      <c r="G113" s="224" t="str">
        <f>SB!G8</f>
        <v/>
      </c>
      <c r="H113" s="224">
        <f>SB!H8</f>
        <v>3</v>
      </c>
      <c r="I113" s="224" t="str">
        <f>SB!I8</f>
        <v/>
      </c>
      <c r="J113" s="224">
        <f>SB!J8</f>
        <v>2.5</v>
      </c>
      <c r="K113" s="224">
        <f>SB!K8</f>
        <v>0</v>
      </c>
      <c r="L113" s="224" t="str">
        <f>SB!L8</f>
        <v/>
      </c>
      <c r="M113" s="224">
        <f>SB!M8</f>
        <v>0.5</v>
      </c>
      <c r="N113" s="224">
        <f>SB!N8</f>
        <v>1.5</v>
      </c>
      <c r="O113" s="224">
        <f>SB!O8</f>
        <v>7</v>
      </c>
      <c r="P113" s="224">
        <f>SB!P8</f>
        <v>11</v>
      </c>
      <c r="Q113" s="224">
        <f>SB!Q8</f>
        <v>10</v>
      </c>
      <c r="R113" s="224">
        <f>SB!R8</f>
        <v>1</v>
      </c>
      <c r="S113" s="253">
        <f>SB!S8</f>
        <v>1.5714285714285714</v>
      </c>
      <c r="T113" s="224">
        <f>SB!T8</f>
        <v>3</v>
      </c>
      <c r="U113" s="224">
        <f>SB!U8</f>
        <v>3</v>
      </c>
      <c r="V113" s="224">
        <f>SB!V8</f>
        <v>1</v>
      </c>
      <c r="W113" s="254">
        <f>SB!W8</f>
        <v>0.5</v>
      </c>
      <c r="X113" s="252">
        <f>SB!X8</f>
        <v>0</v>
      </c>
    </row>
    <row r="114" spans="1:24">
      <c r="A114" s="251" t="str">
        <f>TW!A9</f>
        <v>TW</v>
      </c>
      <c r="B114" s="251" t="str">
        <f>TW!B9</f>
        <v>CHIERCHIE, G.</v>
      </c>
      <c r="C114" s="224">
        <f>TW!C9</f>
        <v>0</v>
      </c>
      <c r="D114" s="224">
        <f>TW!D9</f>
        <v>1</v>
      </c>
      <c r="E114" s="224">
        <f>TW!E9</f>
        <v>0.5</v>
      </c>
      <c r="F114" s="224">
        <f>TW!F9</f>
        <v>3</v>
      </c>
      <c r="G114" s="224">
        <f>TW!G9</f>
        <v>3</v>
      </c>
      <c r="H114" s="224">
        <f>TW!H9</f>
        <v>2.5</v>
      </c>
      <c r="I114" s="224" t="str">
        <f>TW!I9</f>
        <v/>
      </c>
      <c r="J114" s="224">
        <f>TW!J9</f>
        <v>2.5</v>
      </c>
      <c r="K114" s="224" t="str">
        <f>TW!K9</f>
        <v/>
      </c>
      <c r="L114" s="224">
        <f>TW!L9</f>
        <v>0</v>
      </c>
      <c r="M114" s="224" t="str">
        <f>TW!M9</f>
        <v/>
      </c>
      <c r="N114" s="224">
        <f>TW!N9</f>
        <v>1.5</v>
      </c>
      <c r="O114" s="224">
        <f>TW!O9</f>
        <v>9</v>
      </c>
      <c r="P114" s="224">
        <f>TW!P9</f>
        <v>14</v>
      </c>
      <c r="Q114" s="224">
        <f>TW!Q9</f>
        <v>13</v>
      </c>
      <c r="R114" s="224">
        <f>TW!R9</f>
        <v>1</v>
      </c>
      <c r="S114" s="253">
        <f>TW!S9</f>
        <v>1.5555555555555556</v>
      </c>
      <c r="T114" s="224">
        <f>TW!T9</f>
        <v>4</v>
      </c>
      <c r="U114" s="224">
        <f>TW!U9</f>
        <v>4</v>
      </c>
      <c r="V114" s="224">
        <f>TW!V9</f>
        <v>1</v>
      </c>
      <c r="W114" s="254">
        <f>TW!W9</f>
        <v>0.5</v>
      </c>
      <c r="X114" s="252">
        <f>TW!X9</f>
        <v>0</v>
      </c>
    </row>
    <row r="115" spans="1:24">
      <c r="A115" s="251" t="str">
        <f>SE!A11</f>
        <v>SE</v>
      </c>
      <c r="B115" s="251" t="str">
        <f>SE!B11</f>
        <v>CAMPBELL, C.</v>
      </c>
      <c r="C115" s="224" t="str">
        <f>SE!C11</f>
        <v/>
      </c>
      <c r="D115" s="224">
        <f>SE!D11</f>
        <v>0.5</v>
      </c>
      <c r="E115" s="224" t="str">
        <f>SE!E11</f>
        <v/>
      </c>
      <c r="F115" s="224">
        <f>SE!F11</f>
        <v>3</v>
      </c>
      <c r="G115" s="224" t="str">
        <f>SE!G11</f>
        <v/>
      </c>
      <c r="H115" s="224">
        <f>SE!H11</f>
        <v>1</v>
      </c>
      <c r="I115" s="224">
        <f>SE!I11</f>
        <v>1.5</v>
      </c>
      <c r="J115" s="224" t="str">
        <f>SE!J11</f>
        <v/>
      </c>
      <c r="K115" s="224" t="str">
        <f>SE!K11</f>
        <v/>
      </c>
      <c r="L115" s="224">
        <f>SE!L11</f>
        <v>0.5</v>
      </c>
      <c r="M115" s="224">
        <f>SE!M11</f>
        <v>3</v>
      </c>
      <c r="N115" s="224" t="str">
        <f>SE!N11</f>
        <v/>
      </c>
      <c r="O115" s="224">
        <f>SE!O11</f>
        <v>6</v>
      </c>
      <c r="P115" s="224">
        <f>SE!P11</f>
        <v>9.5</v>
      </c>
      <c r="Q115" s="224">
        <f>SE!Q11</f>
        <v>8.5</v>
      </c>
      <c r="R115" s="224">
        <f>SE!R11</f>
        <v>1</v>
      </c>
      <c r="S115" s="253">
        <f>SE!S11</f>
        <v>1.5833333333333333</v>
      </c>
      <c r="T115" s="224">
        <f>SE!T11</f>
        <v>2</v>
      </c>
      <c r="U115" s="224">
        <f>SE!U11</f>
        <v>3</v>
      </c>
      <c r="V115" s="224">
        <f>SE!V11</f>
        <v>1</v>
      </c>
      <c r="W115" s="254">
        <f>SE!W11</f>
        <v>0.41666666666666669</v>
      </c>
      <c r="X115" s="252">
        <f>SE!X11</f>
        <v>0</v>
      </c>
    </row>
    <row r="116" spans="1:24">
      <c r="A116" s="251" t="str">
        <f>SE!A12</f>
        <v>SE</v>
      </c>
      <c r="B116" s="251" t="str">
        <f>SE!B12</f>
        <v>SHAFTO, G.</v>
      </c>
      <c r="C116" s="224" t="str">
        <f>SE!C12</f>
        <v/>
      </c>
      <c r="D116" s="224">
        <f>SE!D12</f>
        <v>1</v>
      </c>
      <c r="E116" s="224" t="str">
        <f>SE!E12</f>
        <v/>
      </c>
      <c r="F116" s="224">
        <f>SE!F12</f>
        <v>3</v>
      </c>
      <c r="G116" s="224">
        <f>SE!G12</f>
        <v>3</v>
      </c>
      <c r="H116" s="224">
        <f>SE!H12</f>
        <v>1</v>
      </c>
      <c r="I116" s="224" t="str">
        <f>SE!I12</f>
        <v/>
      </c>
      <c r="J116" s="224">
        <f>SE!J12</f>
        <v>0</v>
      </c>
      <c r="K116" s="224" t="str">
        <f>SE!K12</f>
        <v/>
      </c>
      <c r="L116" s="224" t="str">
        <f>SE!L12</f>
        <v/>
      </c>
      <c r="M116" s="224" t="str">
        <f>SE!M12</f>
        <v/>
      </c>
      <c r="N116" s="224" t="str">
        <f>SE!N12</f>
        <v/>
      </c>
      <c r="O116" s="224">
        <f>SE!O12</f>
        <v>5</v>
      </c>
      <c r="P116" s="224">
        <f>SE!P12</f>
        <v>8</v>
      </c>
      <c r="Q116" s="224">
        <f>SE!Q12</f>
        <v>7</v>
      </c>
      <c r="R116" s="224">
        <f>SE!R12</f>
        <v>1</v>
      </c>
      <c r="S116" s="253">
        <f>SE!S12</f>
        <v>1.6</v>
      </c>
      <c r="T116" s="224">
        <f>SE!T12</f>
        <v>2</v>
      </c>
      <c r="U116" s="224">
        <f>SE!U12</f>
        <v>3</v>
      </c>
      <c r="V116" s="224">
        <f>SE!V12</f>
        <v>0</v>
      </c>
      <c r="W116" s="254">
        <f>SE!W12</f>
        <v>0.4</v>
      </c>
      <c r="X116" s="252">
        <f>SE!X12</f>
        <v>0</v>
      </c>
    </row>
    <row r="117" spans="1:24">
      <c r="A117" s="251" t="str">
        <f>SE!A13</f>
        <v>SE</v>
      </c>
      <c r="B117" s="251" t="str">
        <f>SE!B13</f>
        <v>PEDRAZA, T.</v>
      </c>
      <c r="C117" s="224">
        <f>SE!C13</f>
        <v>2</v>
      </c>
      <c r="D117" s="224" t="str">
        <f>SE!D13</f>
        <v/>
      </c>
      <c r="E117" s="224">
        <f>SE!E13</f>
        <v>0</v>
      </c>
      <c r="F117" s="224" t="str">
        <f>SE!F13</f>
        <v/>
      </c>
      <c r="G117" s="224" t="str">
        <f>SE!G13</f>
        <v/>
      </c>
      <c r="H117" s="224">
        <f>SE!H13</f>
        <v>0</v>
      </c>
      <c r="I117" s="224" t="str">
        <f>SE!I13</f>
        <v/>
      </c>
      <c r="J117" s="224">
        <f>SE!J13</f>
        <v>2.5</v>
      </c>
      <c r="K117" s="224">
        <f>SE!K13</f>
        <v>2.5</v>
      </c>
      <c r="L117" s="224">
        <f>SE!L13</f>
        <v>2</v>
      </c>
      <c r="M117" s="224">
        <f>SE!M13</f>
        <v>0</v>
      </c>
      <c r="N117" s="224" t="str">
        <f>SE!N13</f>
        <v/>
      </c>
      <c r="O117" s="224">
        <f>SE!O13</f>
        <v>6</v>
      </c>
      <c r="P117" s="224">
        <f>SE!P13</f>
        <v>9</v>
      </c>
      <c r="Q117" s="224">
        <f>SE!Q13</f>
        <v>9</v>
      </c>
      <c r="R117" s="224">
        <f>SE!R13</f>
        <v>0</v>
      </c>
      <c r="S117" s="253">
        <f>SE!S13</f>
        <v>1.5</v>
      </c>
      <c r="T117" s="224">
        <f>SE!T13</f>
        <v>4</v>
      </c>
      <c r="U117" s="224">
        <f>SE!U13</f>
        <v>2</v>
      </c>
      <c r="V117" s="224">
        <f>SE!V13</f>
        <v>0</v>
      </c>
      <c r="W117" s="254">
        <f>SE!W13</f>
        <v>0.66666666666666663</v>
      </c>
      <c r="X117" s="252">
        <f>SE!X13</f>
        <v>0</v>
      </c>
    </row>
    <row r="118" spans="1:24">
      <c r="A118" s="251" t="str">
        <f>GK!A11</f>
        <v>GK</v>
      </c>
      <c r="B118" s="251" t="str">
        <f>GK!B11</f>
        <v>MOORE, J.</v>
      </c>
      <c r="C118" s="224" t="str">
        <f>GK!C11</f>
        <v/>
      </c>
      <c r="D118" s="224">
        <f>GK!D11</f>
        <v>0</v>
      </c>
      <c r="E118" s="224">
        <f>GK!E11</f>
        <v>1.5</v>
      </c>
      <c r="F118" s="224">
        <f>GK!F11</f>
        <v>2.5</v>
      </c>
      <c r="G118" s="224" t="str">
        <f>GK!G11</f>
        <v/>
      </c>
      <c r="H118" s="224" t="str">
        <f>GK!H11</f>
        <v/>
      </c>
      <c r="I118" s="224" t="str">
        <f>GK!I11</f>
        <v/>
      </c>
      <c r="J118" s="224" t="str">
        <f>GK!J11</f>
        <v/>
      </c>
      <c r="K118" s="224">
        <f>GK!K11</f>
        <v>2</v>
      </c>
      <c r="L118" s="224" t="str">
        <f>GK!L11</f>
        <v/>
      </c>
      <c r="M118" s="224" t="str">
        <f>GK!M11</f>
        <v/>
      </c>
      <c r="N118" s="224" t="str">
        <f>GK!N11</f>
        <v/>
      </c>
      <c r="O118" s="224">
        <f>GK!O11</f>
        <v>4</v>
      </c>
      <c r="P118" s="224">
        <f>GK!P11</f>
        <v>6</v>
      </c>
      <c r="Q118" s="224">
        <f>GK!Q11</f>
        <v>6</v>
      </c>
      <c r="R118" s="224">
        <f>GK!R11</f>
        <v>0</v>
      </c>
      <c r="S118" s="253">
        <f>GK!S11</f>
        <v>1.5</v>
      </c>
      <c r="T118" s="224">
        <f>GK!T11</f>
        <v>2</v>
      </c>
      <c r="U118" s="224">
        <f>GK!U11</f>
        <v>1</v>
      </c>
      <c r="V118" s="224">
        <f>GK!V11</f>
        <v>1</v>
      </c>
      <c r="W118" s="254">
        <f>GK!W11</f>
        <v>0.625</v>
      </c>
      <c r="X118" s="252">
        <f>GK!X11</f>
        <v>0</v>
      </c>
    </row>
    <row r="119" spans="1:24">
      <c r="A119" s="251" t="str">
        <f>TE!A9</f>
        <v>TE</v>
      </c>
      <c r="B119" s="251" t="str">
        <f>TE!B9</f>
        <v>HOMOKI, J.</v>
      </c>
      <c r="C119" s="224">
        <f>TE!C9</f>
        <v>2</v>
      </c>
      <c r="D119" s="224">
        <f>TE!D9</f>
        <v>2.5</v>
      </c>
      <c r="E119" s="224" t="str">
        <f>TE!E9</f>
        <v/>
      </c>
      <c r="F119" s="224">
        <f>TE!F9</f>
        <v>2</v>
      </c>
      <c r="G119" s="224">
        <f>TE!G9</f>
        <v>0</v>
      </c>
      <c r="H119" s="224">
        <f>TE!H9</f>
        <v>0.5</v>
      </c>
      <c r="I119" s="224">
        <f>TE!I9</f>
        <v>0.5</v>
      </c>
      <c r="J119" s="224" t="str">
        <f>TE!J9</f>
        <v/>
      </c>
      <c r="K119" s="224">
        <f>TE!K9</f>
        <v>1</v>
      </c>
      <c r="L119" s="224" t="str">
        <f>TE!L9</f>
        <v/>
      </c>
      <c r="M119" s="224">
        <f>TE!M9</f>
        <v>3</v>
      </c>
      <c r="N119" s="224">
        <f>TE!N9</f>
        <v>2</v>
      </c>
      <c r="O119" s="224">
        <f>TE!O9</f>
        <v>9</v>
      </c>
      <c r="P119" s="224">
        <f>TE!P9</f>
        <v>13.5</v>
      </c>
      <c r="Q119" s="224">
        <f>TE!Q9</f>
        <v>13.5</v>
      </c>
      <c r="R119" s="224">
        <f>TE!R9</f>
        <v>0</v>
      </c>
      <c r="S119" s="253">
        <f>TE!S9</f>
        <v>1.5</v>
      </c>
      <c r="T119" s="224">
        <f>TE!T9</f>
        <v>5</v>
      </c>
      <c r="U119" s="224">
        <f>TE!U9</f>
        <v>4</v>
      </c>
      <c r="V119" s="224">
        <f>TE!V9</f>
        <v>0</v>
      </c>
      <c r="W119" s="254">
        <f>TE!W9</f>
        <v>0.55555555555555558</v>
      </c>
      <c r="X119" s="252">
        <f>TE!X9</f>
        <v>0</v>
      </c>
    </row>
    <row r="120" spans="1:24">
      <c r="A120" s="251" t="str">
        <f>PC!A7</f>
        <v>PC</v>
      </c>
      <c r="B120" s="251" t="str">
        <f>PC!B7</f>
        <v>GENTILE, S.</v>
      </c>
      <c r="C120" s="224">
        <f>PC!C7</f>
        <v>0</v>
      </c>
      <c r="D120" s="224">
        <f>PC!D7</f>
        <v>0</v>
      </c>
      <c r="E120" s="224">
        <f>PC!E7</f>
        <v>3</v>
      </c>
      <c r="F120" s="224">
        <f>PC!F7</f>
        <v>0.5</v>
      </c>
      <c r="G120" s="224">
        <f>PC!G7</f>
        <v>2.5</v>
      </c>
      <c r="H120" s="224">
        <f>PC!H7</f>
        <v>1.5</v>
      </c>
      <c r="I120" s="224">
        <f>PC!I7</f>
        <v>0.5</v>
      </c>
      <c r="J120" s="224">
        <f>PC!J7</f>
        <v>2</v>
      </c>
      <c r="K120" s="224">
        <f>PC!K7</f>
        <v>2.5</v>
      </c>
      <c r="L120" s="224">
        <f>PC!L7</f>
        <v>0</v>
      </c>
      <c r="M120" s="224">
        <f>PC!M7</f>
        <v>3</v>
      </c>
      <c r="N120" s="224">
        <f>PC!N7</f>
        <v>2.5</v>
      </c>
      <c r="O120" s="224">
        <f>PC!O7</f>
        <v>12</v>
      </c>
      <c r="P120" s="224">
        <f>PC!P7</f>
        <v>18</v>
      </c>
      <c r="Q120" s="224">
        <f>PC!Q7</f>
        <v>18</v>
      </c>
      <c r="R120" s="224">
        <f>PC!R7</f>
        <v>0</v>
      </c>
      <c r="S120" s="253">
        <f>PC!S7</f>
        <v>1.5</v>
      </c>
      <c r="T120" s="224">
        <f>PC!T7</f>
        <v>6</v>
      </c>
      <c r="U120" s="224">
        <f>PC!U7</f>
        <v>5</v>
      </c>
      <c r="V120" s="224">
        <f>PC!V7</f>
        <v>1</v>
      </c>
      <c r="W120" s="254">
        <f>PC!W7</f>
        <v>0.54166666666666663</v>
      </c>
      <c r="X120" s="252">
        <f>PC!X7</f>
        <v>0</v>
      </c>
    </row>
    <row r="121" spans="1:24">
      <c r="A121" s="251" t="str">
        <f>GK!A13</f>
        <v>GK</v>
      </c>
      <c r="B121" s="251" t="str">
        <f>GK!B13</f>
        <v>MacNEILL, D.</v>
      </c>
      <c r="C121" s="224">
        <f>GK!C13</f>
        <v>0</v>
      </c>
      <c r="D121" s="224">
        <f>GK!D13</f>
        <v>2.5</v>
      </c>
      <c r="E121" s="224" t="str">
        <f>GK!E13</f>
        <v/>
      </c>
      <c r="F121" s="224" t="str">
        <f>GK!F13</f>
        <v/>
      </c>
      <c r="G121" s="224">
        <f>GK!G13</f>
        <v>3</v>
      </c>
      <c r="H121" s="224">
        <f>GK!H13</f>
        <v>3</v>
      </c>
      <c r="I121" s="224">
        <f>GK!I13</f>
        <v>0.5</v>
      </c>
      <c r="J121" s="224" t="str">
        <f>GK!J13</f>
        <v/>
      </c>
      <c r="K121" s="224">
        <f>GK!K13</f>
        <v>0</v>
      </c>
      <c r="L121" s="224">
        <f>GK!L13</f>
        <v>0</v>
      </c>
      <c r="M121" s="224" t="str">
        <f>GK!M13</f>
        <v/>
      </c>
      <c r="N121" s="224">
        <f>GK!N13</f>
        <v>3</v>
      </c>
      <c r="O121" s="224">
        <f>GK!O13</f>
        <v>8</v>
      </c>
      <c r="P121" s="224">
        <f>GK!P13</f>
        <v>12</v>
      </c>
      <c r="Q121" s="224">
        <f>GK!Q13</f>
        <v>12</v>
      </c>
      <c r="R121" s="224">
        <f>GK!R13</f>
        <v>0</v>
      </c>
      <c r="S121" s="253">
        <f>GK!S13</f>
        <v>1.5</v>
      </c>
      <c r="T121" s="224">
        <f>GK!T13</f>
        <v>4</v>
      </c>
      <c r="U121" s="224">
        <f>GK!U13</f>
        <v>4</v>
      </c>
      <c r="V121" s="224">
        <f>GK!V13</f>
        <v>0</v>
      </c>
      <c r="W121" s="254">
        <f>GK!W13</f>
        <v>0.5</v>
      </c>
      <c r="X121" s="252">
        <f>GK!X13</f>
        <v>0</v>
      </c>
    </row>
    <row r="122" spans="1:24">
      <c r="A122" s="251" t="str">
        <f>GK!A12</f>
        <v>GK</v>
      </c>
      <c r="B122" s="251" t="str">
        <f>GK!B12</f>
        <v>POOLE, J.</v>
      </c>
      <c r="C122" s="224">
        <f>GK!C12</f>
        <v>2.5</v>
      </c>
      <c r="D122" s="224" t="str">
        <f>GK!D12</f>
        <v/>
      </c>
      <c r="E122" s="224" t="str">
        <f>GK!E12</f>
        <v/>
      </c>
      <c r="F122" s="224">
        <f>GK!F12</f>
        <v>2</v>
      </c>
      <c r="G122" s="224">
        <f>GK!G12</f>
        <v>2</v>
      </c>
      <c r="H122" s="224" t="str">
        <f>GK!H12</f>
        <v/>
      </c>
      <c r="I122" s="224" t="str">
        <f>GK!I12</f>
        <v/>
      </c>
      <c r="J122" s="224">
        <f>GK!J12</f>
        <v>0.5</v>
      </c>
      <c r="K122" s="224" t="str">
        <f>GK!K12</f>
        <v/>
      </c>
      <c r="L122" s="224" t="str">
        <f>GK!L12</f>
        <v/>
      </c>
      <c r="M122" s="224">
        <f>GK!M12</f>
        <v>1</v>
      </c>
      <c r="N122" s="224">
        <f>GK!N12</f>
        <v>1</v>
      </c>
      <c r="O122" s="224">
        <f>GK!O12</f>
        <v>6</v>
      </c>
      <c r="P122" s="224">
        <f>GK!P12</f>
        <v>9</v>
      </c>
      <c r="Q122" s="224">
        <f>GK!Q12</f>
        <v>9</v>
      </c>
      <c r="R122" s="224">
        <f>GK!R12</f>
        <v>0</v>
      </c>
      <c r="S122" s="253">
        <f>GK!S12</f>
        <v>1.5</v>
      </c>
      <c r="T122" s="224">
        <f>GK!T12</f>
        <v>3</v>
      </c>
      <c r="U122" s="224">
        <f>GK!U12</f>
        <v>3</v>
      </c>
      <c r="V122" s="224">
        <f>GK!V12</f>
        <v>0</v>
      </c>
      <c r="W122" s="254">
        <f>GK!W12</f>
        <v>0.5</v>
      </c>
      <c r="X122" s="252">
        <f>GK!X12</f>
        <v>0</v>
      </c>
    </row>
    <row r="123" spans="1:24">
      <c r="A123" s="251" t="str">
        <f>SB!A9</f>
        <v>SB</v>
      </c>
      <c r="B123" s="251" t="str">
        <f>SB!B9</f>
        <v>BOYLE, B.</v>
      </c>
      <c r="C123" s="224">
        <f>SB!C9</f>
        <v>2.5</v>
      </c>
      <c r="D123" s="224" t="str">
        <f>SB!D9</f>
        <v/>
      </c>
      <c r="E123" s="224" t="str">
        <f>SB!E9</f>
        <v/>
      </c>
      <c r="F123" s="224">
        <f>SB!F9</f>
        <v>0</v>
      </c>
      <c r="G123" s="224">
        <f>SB!G9</f>
        <v>1</v>
      </c>
      <c r="H123" s="224">
        <f>SB!H9</f>
        <v>3</v>
      </c>
      <c r="I123" s="224">
        <f>SB!I9</f>
        <v>0.5</v>
      </c>
      <c r="J123" s="224" t="str">
        <f>SB!J9</f>
        <v/>
      </c>
      <c r="K123" s="224" t="str">
        <f>SB!K9</f>
        <v/>
      </c>
      <c r="L123" s="224" t="str">
        <f>SB!L9</f>
        <v/>
      </c>
      <c r="M123" s="224" t="str">
        <f>SB!M9</f>
        <v/>
      </c>
      <c r="N123" s="224">
        <f>SB!N9</f>
        <v>2</v>
      </c>
      <c r="O123" s="224">
        <f>SB!O9</f>
        <v>6</v>
      </c>
      <c r="P123" s="224">
        <f>SB!P9</f>
        <v>9</v>
      </c>
      <c r="Q123" s="224">
        <f>SB!Q9</f>
        <v>9</v>
      </c>
      <c r="R123" s="224">
        <f>SB!R9</f>
        <v>0</v>
      </c>
      <c r="S123" s="253">
        <f>SB!S9</f>
        <v>1.5</v>
      </c>
      <c r="T123" s="224">
        <f>SB!T9</f>
        <v>3</v>
      </c>
      <c r="U123" s="224">
        <f>SB!U9</f>
        <v>3</v>
      </c>
      <c r="V123" s="224">
        <f>SB!V9</f>
        <v>0</v>
      </c>
      <c r="W123" s="254">
        <f>SB!W9</f>
        <v>0.5</v>
      </c>
      <c r="X123" s="252">
        <f>SB!X9</f>
        <v>0</v>
      </c>
    </row>
    <row r="124" spans="1:24">
      <c r="A124" s="251" t="str">
        <f>PT!A14</f>
        <v>PT</v>
      </c>
      <c r="B124" s="251" t="str">
        <f>PT!B14</f>
        <v>BUERANO, R.</v>
      </c>
      <c r="C124" s="224" t="str">
        <f>PT!C14</f>
        <v/>
      </c>
      <c r="D124" s="224" t="str">
        <f>PT!D14</f>
        <v/>
      </c>
      <c r="E124" s="224">
        <f>PT!E14</f>
        <v>3</v>
      </c>
      <c r="F124" s="224" t="str">
        <f>PT!F14</f>
        <v/>
      </c>
      <c r="G124" s="224" t="str">
        <f>PT!G14</f>
        <v/>
      </c>
      <c r="H124" s="224">
        <f>PT!H14</f>
        <v>2</v>
      </c>
      <c r="I124" s="224">
        <f>PT!I14</f>
        <v>1</v>
      </c>
      <c r="J124" s="224" t="str">
        <f>PT!J14</f>
        <v/>
      </c>
      <c r="K124" s="224">
        <f>PT!K14</f>
        <v>0</v>
      </c>
      <c r="L124" s="224" t="str">
        <f>PT!L14</f>
        <v/>
      </c>
      <c r="M124" s="224" t="str">
        <f>PT!M14</f>
        <v/>
      </c>
      <c r="N124" s="224" t="str">
        <f>PT!N14</f>
        <v/>
      </c>
      <c r="O124" s="224">
        <f>PT!O14</f>
        <v>4</v>
      </c>
      <c r="P124" s="224">
        <f>PT!P14</f>
        <v>6</v>
      </c>
      <c r="Q124" s="224">
        <f>PT!Q14</f>
        <v>6</v>
      </c>
      <c r="R124" s="224">
        <f>PT!R14</f>
        <v>0</v>
      </c>
      <c r="S124" s="253">
        <f>PT!S14</f>
        <v>1.5</v>
      </c>
      <c r="T124" s="224">
        <f>PT!T14</f>
        <v>2</v>
      </c>
      <c r="U124" s="224">
        <f>PT!U14</f>
        <v>2</v>
      </c>
      <c r="V124" s="224">
        <f>PT!V14</f>
        <v>0</v>
      </c>
      <c r="W124" s="254">
        <f>PT!W14</f>
        <v>0.5</v>
      </c>
      <c r="X124" s="252">
        <f>PT!X14</f>
        <v>0</v>
      </c>
    </row>
    <row r="125" spans="1:24">
      <c r="A125" s="251" t="str">
        <f>'G2'!A12</f>
        <v>G2</v>
      </c>
      <c r="B125" s="251" t="str">
        <f>'G2'!B12</f>
        <v>SIMON, R.</v>
      </c>
      <c r="C125" s="224">
        <f>'G2'!C12</f>
        <v>1</v>
      </c>
      <c r="D125" s="224">
        <f>'G2'!D12</f>
        <v>2</v>
      </c>
      <c r="E125" s="224" t="str">
        <f>'G2'!E12</f>
        <v/>
      </c>
      <c r="F125" s="224" t="str">
        <f>'G2'!F12</f>
        <v/>
      </c>
      <c r="G125" s="224" t="str">
        <f>'G2'!G12</f>
        <v/>
      </c>
      <c r="H125" s="224" t="str">
        <f>'G2'!H12</f>
        <v/>
      </c>
      <c r="I125" s="224" t="str">
        <f>'G2'!I12</f>
        <v/>
      </c>
      <c r="J125" s="224" t="str">
        <f>'G2'!J12</f>
        <v/>
      </c>
      <c r="K125" s="224" t="str">
        <f>'G2'!K12</f>
        <v/>
      </c>
      <c r="L125" s="224" t="str">
        <f>'G2'!L12</f>
        <v/>
      </c>
      <c r="M125" s="224" t="str">
        <f>'G2'!M12</f>
        <v/>
      </c>
      <c r="N125" s="224" t="str">
        <f>'G2'!N12</f>
        <v/>
      </c>
      <c r="O125" s="224">
        <f>'G2'!O12</f>
        <v>2</v>
      </c>
      <c r="P125" s="224">
        <f>'G2'!P12</f>
        <v>3</v>
      </c>
      <c r="Q125" s="224">
        <f>'G2'!Q12</f>
        <v>3</v>
      </c>
      <c r="R125" s="224">
        <f>'G2'!R12</f>
        <v>0</v>
      </c>
      <c r="S125" s="253">
        <f>'G2'!S12</f>
        <v>1.5</v>
      </c>
      <c r="T125" s="224">
        <f>'G2'!T12</f>
        <v>1</v>
      </c>
      <c r="U125" s="224">
        <f>'G2'!U12</f>
        <v>1</v>
      </c>
      <c r="V125" s="224">
        <f>'G2'!V12</f>
        <v>0</v>
      </c>
      <c r="W125" s="254">
        <f>'G2'!W12</f>
        <v>0.5</v>
      </c>
      <c r="X125" s="252">
        <f>'G2'!X12</f>
        <v>0</v>
      </c>
    </row>
    <row r="126" spans="1:24">
      <c r="A126" s="251" t="str">
        <f>QB!A16</f>
        <v>QB</v>
      </c>
      <c r="B126" s="251" t="str">
        <f>QB!B16</f>
        <v>PORITZ, A.</v>
      </c>
      <c r="C126" s="224">
        <f>QB!C16</f>
        <v>3</v>
      </c>
      <c r="D126" s="224" t="str">
        <f>QB!D16</f>
        <v/>
      </c>
      <c r="E126" s="224" t="str">
        <f>QB!E16</f>
        <v/>
      </c>
      <c r="F126" s="224" t="str">
        <f>QB!F16</f>
        <v/>
      </c>
      <c r="G126" s="224">
        <f>QB!G16</f>
        <v>0</v>
      </c>
      <c r="H126" s="224" t="str">
        <f>QB!H16</f>
        <v/>
      </c>
      <c r="I126" s="224" t="str">
        <f>QB!I16</f>
        <v/>
      </c>
      <c r="J126" s="224" t="str">
        <f>QB!J16</f>
        <v/>
      </c>
      <c r="K126" s="224" t="str">
        <f>QB!K16</f>
        <v/>
      </c>
      <c r="L126" s="224" t="str">
        <f>QB!L16</f>
        <v/>
      </c>
      <c r="M126" s="224" t="str">
        <f>QB!M16</f>
        <v/>
      </c>
      <c r="N126" s="224" t="str">
        <f>QB!N16</f>
        <v/>
      </c>
      <c r="O126" s="224">
        <f>QB!O16</f>
        <v>2</v>
      </c>
      <c r="P126" s="224">
        <f>QB!P16</f>
        <v>3</v>
      </c>
      <c r="Q126" s="224">
        <f>QB!Q16</f>
        <v>3</v>
      </c>
      <c r="R126" s="224">
        <f>QB!R16</f>
        <v>0</v>
      </c>
      <c r="S126" s="253">
        <f>QB!S16</f>
        <v>1.5</v>
      </c>
      <c r="T126" s="224">
        <f>QB!T16</f>
        <v>1</v>
      </c>
      <c r="U126" s="224">
        <f>QB!U16</f>
        <v>1</v>
      </c>
      <c r="V126" s="224">
        <f>QB!V16</f>
        <v>0</v>
      </c>
      <c r="W126" s="254">
        <f>QB!W16</f>
        <v>0.5</v>
      </c>
      <c r="X126" s="252">
        <f>QB!X16</f>
        <v>0</v>
      </c>
    </row>
    <row r="127" spans="1:24">
      <c r="A127" s="251" t="str">
        <f>PT!A15</f>
        <v>PT</v>
      </c>
      <c r="B127" s="251" t="str">
        <f>PT!B15</f>
        <v>GUARINI, R.</v>
      </c>
      <c r="C127" s="224">
        <f>PT!C15</f>
        <v>2</v>
      </c>
      <c r="D127" s="224" t="str">
        <f>PT!D15</f>
        <v/>
      </c>
      <c r="E127" s="224" t="str">
        <f>PT!E15</f>
        <v/>
      </c>
      <c r="F127" s="224" t="str">
        <f>PT!F15</f>
        <v/>
      </c>
      <c r="G127" s="224" t="str">
        <f>PT!G15</f>
        <v/>
      </c>
      <c r="H127" s="224">
        <f>PT!H15</f>
        <v>1</v>
      </c>
      <c r="I127" s="224" t="str">
        <f>PT!I15</f>
        <v/>
      </c>
      <c r="J127" s="224" t="str">
        <f>PT!J15</f>
        <v/>
      </c>
      <c r="K127" s="224" t="str">
        <f>PT!K15</f>
        <v/>
      </c>
      <c r="L127" s="224" t="str">
        <f>PT!L15</f>
        <v/>
      </c>
      <c r="M127" s="224" t="str">
        <f>PT!M15</f>
        <v/>
      </c>
      <c r="N127" s="224" t="str">
        <f>PT!N15</f>
        <v/>
      </c>
      <c r="O127" s="224">
        <f>PT!O15</f>
        <v>2</v>
      </c>
      <c r="P127" s="224">
        <f>PT!P15</f>
        <v>3</v>
      </c>
      <c r="Q127" s="224">
        <f>PT!Q15</f>
        <v>3</v>
      </c>
      <c r="R127" s="224">
        <f>PT!R15</f>
        <v>0</v>
      </c>
      <c r="S127" s="253">
        <f>PT!S15</f>
        <v>1.5</v>
      </c>
      <c r="T127" s="224">
        <f>PT!T15</f>
        <v>1</v>
      </c>
      <c r="U127" s="224">
        <f>PT!U15</f>
        <v>1</v>
      </c>
      <c r="V127" s="224">
        <f>PT!V15</f>
        <v>0</v>
      </c>
      <c r="W127" s="254">
        <f>PT!W15</f>
        <v>0.5</v>
      </c>
      <c r="X127" s="252">
        <f>PT!X15</f>
        <v>0</v>
      </c>
    </row>
    <row r="128" spans="1:24">
      <c r="A128" s="251" t="str">
        <f>PT!A16</f>
        <v>PT</v>
      </c>
      <c r="B128" s="251" t="str">
        <f>PT!B16</f>
        <v>McACHEN, B.</v>
      </c>
      <c r="C128" s="224" t="str">
        <f>PT!C16</f>
        <v/>
      </c>
      <c r="D128" s="224" t="str">
        <f>PT!D16</f>
        <v/>
      </c>
      <c r="E128" s="224" t="str">
        <f>PT!E16</f>
        <v/>
      </c>
      <c r="F128" s="224" t="str">
        <f>PT!F16</f>
        <v/>
      </c>
      <c r="G128" s="224" t="str">
        <f>PT!G16</f>
        <v/>
      </c>
      <c r="H128" s="224" t="str">
        <f>PT!H16</f>
        <v/>
      </c>
      <c r="I128" s="224" t="str">
        <f>PT!I16</f>
        <v/>
      </c>
      <c r="J128" s="224" t="str">
        <f>PT!J16</f>
        <v/>
      </c>
      <c r="K128" s="224" t="str">
        <f>PT!K16</f>
        <v/>
      </c>
      <c r="L128" s="224">
        <f>PT!L16</f>
        <v>3</v>
      </c>
      <c r="M128" s="224">
        <f>PT!M16</f>
        <v>0</v>
      </c>
      <c r="N128" s="224" t="str">
        <f>PT!N16</f>
        <v/>
      </c>
      <c r="O128" s="224">
        <f>PT!O16</f>
        <v>2</v>
      </c>
      <c r="P128" s="224">
        <f>PT!P16</f>
        <v>3</v>
      </c>
      <c r="Q128" s="224">
        <f>PT!Q16</f>
        <v>3</v>
      </c>
      <c r="R128" s="224">
        <f>PT!R16</f>
        <v>0</v>
      </c>
      <c r="S128" s="253">
        <f>PT!S16</f>
        <v>1.5</v>
      </c>
      <c r="T128" s="224">
        <f>PT!T16</f>
        <v>1</v>
      </c>
      <c r="U128" s="224">
        <f>PT!U16</f>
        <v>1</v>
      </c>
      <c r="V128" s="224">
        <f>PT!V16</f>
        <v>0</v>
      </c>
      <c r="W128" s="254">
        <f>PT!W16</f>
        <v>0.5</v>
      </c>
      <c r="X128" s="252">
        <f>PT!X16</f>
        <v>0</v>
      </c>
    </row>
    <row r="129" spans="1:24">
      <c r="A129" s="251" t="str">
        <f>PT!A17</f>
        <v>PT</v>
      </c>
      <c r="B129" s="251" t="str">
        <f>PT!B17</f>
        <v>BROWN, H.</v>
      </c>
      <c r="C129" s="224" t="str">
        <f>PT!C17</f>
        <v/>
      </c>
      <c r="D129" s="224">
        <f>PT!D17</f>
        <v>1.5</v>
      </c>
      <c r="E129" s="224" t="str">
        <f>PT!E17</f>
        <v/>
      </c>
      <c r="F129" s="224" t="str">
        <f>PT!F17</f>
        <v/>
      </c>
      <c r="G129" s="224" t="str">
        <f>PT!G17</f>
        <v/>
      </c>
      <c r="H129" s="224" t="str">
        <f>PT!H17</f>
        <v/>
      </c>
      <c r="I129" s="224" t="str">
        <f>PT!I17</f>
        <v/>
      </c>
      <c r="J129" s="224" t="str">
        <f>PT!J17</f>
        <v/>
      </c>
      <c r="K129" s="224" t="str">
        <f>PT!K17</f>
        <v/>
      </c>
      <c r="L129" s="224" t="str">
        <f>PT!L17</f>
        <v/>
      </c>
      <c r="M129" s="224" t="str">
        <f>PT!M17</f>
        <v/>
      </c>
      <c r="N129" s="224" t="str">
        <f>PT!N17</f>
        <v/>
      </c>
      <c r="O129" s="224">
        <f>PT!O17</f>
        <v>1</v>
      </c>
      <c r="P129" s="224">
        <f>PT!P17</f>
        <v>1.5</v>
      </c>
      <c r="Q129" s="224">
        <f>PT!Q17</f>
        <v>1.5</v>
      </c>
      <c r="R129" s="224">
        <f>PT!R17</f>
        <v>0</v>
      </c>
      <c r="S129" s="253">
        <f>PT!S17</f>
        <v>1.5</v>
      </c>
      <c r="T129" s="224">
        <f>PT!T17</f>
        <v>0</v>
      </c>
      <c r="U129" s="224">
        <f>PT!U17</f>
        <v>0</v>
      </c>
      <c r="V129" s="224">
        <f>PT!V17</f>
        <v>1</v>
      </c>
      <c r="W129" s="254">
        <f>PT!W17</f>
        <v>0.5</v>
      </c>
      <c r="X129" s="252">
        <f>PT!X17</f>
        <v>0</v>
      </c>
    </row>
    <row r="130" spans="1:24">
      <c r="A130" s="251" t="str">
        <f>MV!A16</f>
        <v>MV</v>
      </c>
      <c r="B130" s="251" t="str">
        <f>MV!B16</f>
        <v>SEAMAN, B.</v>
      </c>
      <c r="C130" s="224">
        <f>MV!C16</f>
        <v>1.5</v>
      </c>
      <c r="D130" s="224" t="str">
        <f>MV!D16</f>
        <v/>
      </c>
      <c r="E130" s="224" t="str">
        <f>MV!E16</f>
        <v/>
      </c>
      <c r="F130" s="224" t="str">
        <f>MV!F16</f>
        <v/>
      </c>
      <c r="G130" s="224" t="str">
        <f>MV!G16</f>
        <v/>
      </c>
      <c r="H130" s="224" t="str">
        <f>MV!H16</f>
        <v/>
      </c>
      <c r="I130" s="224" t="str">
        <f>MV!I16</f>
        <v/>
      </c>
      <c r="J130" s="224" t="str">
        <f>MV!J16</f>
        <v/>
      </c>
      <c r="K130" s="224" t="str">
        <f>MV!K16</f>
        <v/>
      </c>
      <c r="L130" s="224" t="str">
        <f>MV!L16</f>
        <v/>
      </c>
      <c r="M130" s="224" t="str">
        <f>MV!M16</f>
        <v/>
      </c>
      <c r="N130" s="224" t="str">
        <f>MV!N16</f>
        <v/>
      </c>
      <c r="O130" s="224">
        <f>MV!O16</f>
        <v>1</v>
      </c>
      <c r="P130" s="224">
        <f>MV!P16</f>
        <v>1.5</v>
      </c>
      <c r="Q130" s="224">
        <f>MV!Q16</f>
        <v>1.5</v>
      </c>
      <c r="R130" s="224">
        <f>MV!R16</f>
        <v>0</v>
      </c>
      <c r="S130" s="253">
        <f>MV!S16</f>
        <v>1.5</v>
      </c>
      <c r="T130" s="224">
        <f>MV!T16</f>
        <v>0</v>
      </c>
      <c r="U130" s="224">
        <f>MV!U16</f>
        <v>0</v>
      </c>
      <c r="V130" s="224">
        <f>MV!V16</f>
        <v>1</v>
      </c>
      <c r="W130" s="254">
        <f>MV!W16</f>
        <v>0.5</v>
      </c>
      <c r="X130" s="252">
        <f>MV!X16</f>
        <v>0</v>
      </c>
    </row>
    <row r="131" spans="1:24">
      <c r="A131" s="251" t="str">
        <f>AB!A14</f>
        <v>AB</v>
      </c>
      <c r="B131" s="251" t="str">
        <f>AB!B14</f>
        <v>DeCARLO, G.</v>
      </c>
      <c r="C131" s="224">
        <f>AB!C14</f>
        <v>1.5</v>
      </c>
      <c r="D131" s="224">
        <f>AB!D14</f>
        <v>2.5</v>
      </c>
      <c r="E131" s="224">
        <f>AB!E14</f>
        <v>1.5</v>
      </c>
      <c r="F131" s="224">
        <f>AB!F14</f>
        <v>1</v>
      </c>
      <c r="G131" s="224">
        <f>AB!G14</f>
        <v>2.5</v>
      </c>
      <c r="H131" s="224" t="str">
        <f>AB!H14</f>
        <v/>
      </c>
      <c r="I131" s="224">
        <f>AB!I14</f>
        <v>0.5</v>
      </c>
      <c r="J131" s="224">
        <f>AB!J14</f>
        <v>2.5</v>
      </c>
      <c r="K131" s="224">
        <f>AB!K14</f>
        <v>1</v>
      </c>
      <c r="L131" s="224" t="str">
        <f>AB!L14</f>
        <v/>
      </c>
      <c r="M131" s="224">
        <f>AB!M14</f>
        <v>0.5</v>
      </c>
      <c r="N131" s="224" t="str">
        <f>AB!N14</f>
        <v/>
      </c>
      <c r="O131" s="224">
        <f>AB!O14</f>
        <v>9</v>
      </c>
      <c r="P131" s="224">
        <f>AB!P14</f>
        <v>13.5</v>
      </c>
      <c r="Q131" s="224">
        <f>AB!Q14</f>
        <v>13.5</v>
      </c>
      <c r="R131" s="224">
        <f>AB!R14</f>
        <v>0</v>
      </c>
      <c r="S131" s="253">
        <f>AB!S14</f>
        <v>1.5</v>
      </c>
      <c r="T131" s="224">
        <f>AB!T14</f>
        <v>3</v>
      </c>
      <c r="U131" s="224">
        <f>AB!U14</f>
        <v>4</v>
      </c>
      <c r="V131" s="224">
        <f>AB!V14</f>
        <v>2</v>
      </c>
      <c r="W131" s="254">
        <f>AB!W14</f>
        <v>0.44444444444444442</v>
      </c>
      <c r="X131" s="252">
        <f>AB!X14</f>
        <v>0</v>
      </c>
    </row>
    <row r="132" spans="1:24">
      <c r="A132" s="251" t="str">
        <f>AB!A15</f>
        <v>AB</v>
      </c>
      <c r="B132" s="251" t="str">
        <f>AB!B15</f>
        <v>SOLTIS, J.</v>
      </c>
      <c r="C132" s="224">
        <f>AB!C15</f>
        <v>2.5</v>
      </c>
      <c r="D132" s="224" t="str">
        <f>AB!D15</f>
        <v/>
      </c>
      <c r="E132" s="224" t="str">
        <f>AB!E15</f>
        <v/>
      </c>
      <c r="F132" s="224">
        <f>AB!F15</f>
        <v>0</v>
      </c>
      <c r="G132" s="224" t="str">
        <f>AB!G15</f>
        <v/>
      </c>
      <c r="H132" s="224">
        <f>AB!H15</f>
        <v>1</v>
      </c>
      <c r="I132" s="224" t="str">
        <f>AB!I15</f>
        <v/>
      </c>
      <c r="J132" s="224" t="str">
        <f>AB!J15</f>
        <v/>
      </c>
      <c r="K132" s="224">
        <f>AB!K15</f>
        <v>2.5</v>
      </c>
      <c r="L132" s="224">
        <f>AB!L15</f>
        <v>3</v>
      </c>
      <c r="M132" s="224">
        <f>AB!M15</f>
        <v>0.5</v>
      </c>
      <c r="N132" s="224">
        <f>AB!N15</f>
        <v>1</v>
      </c>
      <c r="O132" s="224">
        <f>AB!O15</f>
        <v>7</v>
      </c>
      <c r="P132" s="224">
        <f>AB!P15</f>
        <v>10.5</v>
      </c>
      <c r="Q132" s="224">
        <f>AB!Q15</f>
        <v>10.5</v>
      </c>
      <c r="R132" s="224">
        <f>AB!R15</f>
        <v>0</v>
      </c>
      <c r="S132" s="253">
        <f>AB!S15</f>
        <v>1.5</v>
      </c>
      <c r="T132" s="224">
        <f>AB!T15</f>
        <v>3</v>
      </c>
      <c r="U132" s="224">
        <f>AB!U15</f>
        <v>4</v>
      </c>
      <c r="V132" s="224">
        <f>AB!V15</f>
        <v>0</v>
      </c>
      <c r="W132" s="254">
        <f>AB!W15</f>
        <v>0.42857142857142855</v>
      </c>
      <c r="X132" s="252">
        <f>AB!X15</f>
        <v>0</v>
      </c>
    </row>
    <row r="133" spans="1:24">
      <c r="A133" s="251" t="str">
        <f>SE!A14</f>
        <v>SE</v>
      </c>
      <c r="B133" s="251" t="str">
        <f>SE!B14</f>
        <v>HARRINGTON, J.</v>
      </c>
      <c r="C133" s="224" t="str">
        <f>SE!C14</f>
        <v/>
      </c>
      <c r="D133" s="224">
        <f>SE!D14</f>
        <v>2.5</v>
      </c>
      <c r="E133" s="224" t="str">
        <f>SE!E14</f>
        <v/>
      </c>
      <c r="F133" s="224">
        <f>SE!F14</f>
        <v>1</v>
      </c>
      <c r="G133" s="224" t="str">
        <f>SE!G14</f>
        <v/>
      </c>
      <c r="H133" s="224">
        <f>SE!H14</f>
        <v>1</v>
      </c>
      <c r="I133" s="224" t="str">
        <f>SE!I14</f>
        <v/>
      </c>
      <c r="J133" s="224">
        <f>SE!J14</f>
        <v>0</v>
      </c>
      <c r="K133" s="224" t="str">
        <f>SE!K14</f>
        <v/>
      </c>
      <c r="L133" s="224" t="str">
        <f>SE!L14</f>
        <v/>
      </c>
      <c r="M133" s="224">
        <f>SE!M14</f>
        <v>3</v>
      </c>
      <c r="N133" s="224" t="str">
        <f>SE!N14</f>
        <v/>
      </c>
      <c r="O133" s="224">
        <f>SE!O14</f>
        <v>5</v>
      </c>
      <c r="P133" s="224">
        <f>SE!P14</f>
        <v>7.5</v>
      </c>
      <c r="Q133" s="224">
        <f>SE!Q14</f>
        <v>7.5</v>
      </c>
      <c r="R133" s="224">
        <f>SE!R14</f>
        <v>0</v>
      </c>
      <c r="S133" s="253">
        <f>SE!S14</f>
        <v>1.5</v>
      </c>
      <c r="T133" s="224">
        <f>SE!T14</f>
        <v>2</v>
      </c>
      <c r="U133" s="224">
        <f>SE!U14</f>
        <v>3</v>
      </c>
      <c r="V133" s="224">
        <f>SE!V14</f>
        <v>0</v>
      </c>
      <c r="W133" s="254">
        <f>SE!W14</f>
        <v>0.4</v>
      </c>
      <c r="X133" s="252">
        <f>SE!X14</f>
        <v>0</v>
      </c>
    </row>
    <row r="134" spans="1:24">
      <c r="A134" s="251" t="str">
        <f>GK!A14</f>
        <v>GK</v>
      </c>
      <c r="B134" s="251" t="str">
        <f>GK!B14</f>
        <v>BATTAGLIA, J.</v>
      </c>
      <c r="C134" s="224" t="str">
        <f>GK!C14</f>
        <v/>
      </c>
      <c r="D134" s="224" t="str">
        <f>GK!D14</f>
        <v/>
      </c>
      <c r="E134" s="224" t="str">
        <f>GK!E14</f>
        <v/>
      </c>
      <c r="F134" s="224" t="str">
        <f>GK!F14</f>
        <v/>
      </c>
      <c r="G134" s="224">
        <f>GK!G14</f>
        <v>1</v>
      </c>
      <c r="H134" s="224" t="str">
        <f>GK!H14</f>
        <v/>
      </c>
      <c r="I134" s="224">
        <f>GK!I14</f>
        <v>0</v>
      </c>
      <c r="J134" s="224">
        <f>GK!J14</f>
        <v>3</v>
      </c>
      <c r="K134" s="224">
        <f>GK!K14</f>
        <v>1</v>
      </c>
      <c r="L134" s="224" t="str">
        <f>GK!L14</f>
        <v/>
      </c>
      <c r="M134" s="224">
        <f>GK!M14</f>
        <v>2.5</v>
      </c>
      <c r="N134" s="224" t="str">
        <f>GK!N14</f>
        <v/>
      </c>
      <c r="O134" s="224">
        <f>GK!O14</f>
        <v>5</v>
      </c>
      <c r="P134" s="224">
        <f>GK!P14</f>
        <v>7.5</v>
      </c>
      <c r="Q134" s="224">
        <f>GK!Q14</f>
        <v>7.5</v>
      </c>
      <c r="R134" s="224">
        <f>GK!R14</f>
        <v>0</v>
      </c>
      <c r="S134" s="253">
        <f>GK!S14</f>
        <v>1.5</v>
      </c>
      <c r="T134" s="224">
        <f>GK!T14</f>
        <v>2</v>
      </c>
      <c r="U134" s="224">
        <f>GK!U14</f>
        <v>3</v>
      </c>
      <c r="V134" s="224">
        <f>GK!V14</f>
        <v>0</v>
      </c>
      <c r="W134" s="254">
        <f>GK!W14</f>
        <v>0.4</v>
      </c>
      <c r="X134" s="252">
        <f>GK!X14</f>
        <v>0</v>
      </c>
    </row>
    <row r="135" spans="1:24">
      <c r="A135" s="251" t="str">
        <f>TW!A10</f>
        <v>TW</v>
      </c>
      <c r="B135" s="251" t="str">
        <f>TW!B10</f>
        <v>MALLEY, P.</v>
      </c>
      <c r="C135" s="224">
        <f>TW!C10</f>
        <v>0</v>
      </c>
      <c r="D135" s="224" t="str">
        <f>TW!D10</f>
        <v/>
      </c>
      <c r="E135" s="224">
        <f>TW!E10</f>
        <v>1</v>
      </c>
      <c r="F135" s="224" t="str">
        <f>TW!F10</f>
        <v/>
      </c>
      <c r="G135" s="224" t="str">
        <f>TW!G10</f>
        <v/>
      </c>
      <c r="H135" s="224">
        <f>TW!H10</f>
        <v>3</v>
      </c>
      <c r="I135" s="224" t="str">
        <f>TW!I10</f>
        <v/>
      </c>
      <c r="J135" s="224" t="str">
        <f>TW!J10</f>
        <v/>
      </c>
      <c r="K135" s="224" t="str">
        <f>TW!K10</f>
        <v/>
      </c>
      <c r="L135" s="224" t="str">
        <f>TW!L10</f>
        <v/>
      </c>
      <c r="M135" s="224">
        <f>TW!M10</f>
        <v>3</v>
      </c>
      <c r="N135" s="224">
        <f>TW!N10</f>
        <v>0.5</v>
      </c>
      <c r="O135" s="224">
        <f>TW!O10</f>
        <v>5</v>
      </c>
      <c r="P135" s="224">
        <f>TW!P10</f>
        <v>7.5</v>
      </c>
      <c r="Q135" s="224">
        <f>TW!Q10</f>
        <v>7.5</v>
      </c>
      <c r="R135" s="224">
        <f>TW!R10</f>
        <v>0</v>
      </c>
      <c r="S135" s="253">
        <f>TW!S10</f>
        <v>1.5</v>
      </c>
      <c r="T135" s="224">
        <f>TW!T10</f>
        <v>2</v>
      </c>
      <c r="U135" s="224">
        <f>TW!U10</f>
        <v>3</v>
      </c>
      <c r="V135" s="224">
        <f>TW!V10</f>
        <v>0</v>
      </c>
      <c r="W135" s="254">
        <f>TW!W10</f>
        <v>0.4</v>
      </c>
      <c r="X135" s="252">
        <f>TW!X10</f>
        <v>0</v>
      </c>
    </row>
    <row r="136" spans="1:24">
      <c r="A136" s="251" t="str">
        <f>PC!A8</f>
        <v>PC</v>
      </c>
      <c r="B136" s="251" t="str">
        <f>PC!B8</f>
        <v>BARRY, K.</v>
      </c>
      <c r="C136" s="224">
        <f>PC!C8</f>
        <v>0</v>
      </c>
      <c r="D136" s="224">
        <f>PC!D8</f>
        <v>3</v>
      </c>
      <c r="E136" s="224">
        <f>PC!E8</f>
        <v>0.5</v>
      </c>
      <c r="F136" s="224">
        <f>PC!F8</f>
        <v>0</v>
      </c>
      <c r="G136" s="224">
        <f>PC!G8</f>
        <v>0</v>
      </c>
      <c r="H136" s="224">
        <f>PC!H8</f>
        <v>0</v>
      </c>
      <c r="I136" s="224">
        <f>PC!I8</f>
        <v>2.5</v>
      </c>
      <c r="J136" s="224">
        <f>PC!J8</f>
        <v>2.5</v>
      </c>
      <c r="K136" s="224">
        <f>PC!K8</f>
        <v>2</v>
      </c>
      <c r="L136" s="224">
        <f>PC!L8</f>
        <v>3</v>
      </c>
      <c r="M136" s="224">
        <f>PC!M8</f>
        <v>0</v>
      </c>
      <c r="N136" s="224">
        <f>PC!N8</f>
        <v>2.5</v>
      </c>
      <c r="O136" s="224">
        <f>PC!O8</f>
        <v>11</v>
      </c>
      <c r="P136" s="224">
        <f>PC!P8</f>
        <v>16</v>
      </c>
      <c r="Q136" s="224">
        <f>PC!Q8</f>
        <v>17</v>
      </c>
      <c r="R136" s="224">
        <f>PC!R8</f>
        <v>-1</v>
      </c>
      <c r="S136" s="253">
        <f>PC!S8</f>
        <v>1.4545454545454546</v>
      </c>
      <c r="T136" s="224">
        <f>PC!T8</f>
        <v>6</v>
      </c>
      <c r="U136" s="224">
        <f>PC!U8</f>
        <v>5</v>
      </c>
      <c r="V136" s="224">
        <f>PC!V8</f>
        <v>0</v>
      </c>
      <c r="W136" s="254">
        <f>PC!W8</f>
        <v>0.54545454545454541</v>
      </c>
      <c r="X136" s="252">
        <f>PC!X8</f>
        <v>0</v>
      </c>
    </row>
    <row r="137" spans="1:24">
      <c r="A137" s="251" t="str">
        <f>'G2'!A13</f>
        <v>G2</v>
      </c>
      <c r="B137" s="251" t="str">
        <f>'G2'!B13</f>
        <v>SHARPLES, J.</v>
      </c>
      <c r="C137" s="224" t="str">
        <f>'G2'!C13</f>
        <v/>
      </c>
      <c r="D137" s="224" t="str">
        <f>'G2'!D13</f>
        <v/>
      </c>
      <c r="E137" s="224" t="str">
        <f>'G2'!E13</f>
        <v/>
      </c>
      <c r="F137" s="224" t="str">
        <f>'G2'!F13</f>
        <v/>
      </c>
      <c r="G137" s="224">
        <f>'G2'!G13</f>
        <v>0.5</v>
      </c>
      <c r="H137" s="224">
        <f>'G2'!H13</f>
        <v>0</v>
      </c>
      <c r="I137" s="224" t="str">
        <f>'G2'!I13</f>
        <v/>
      </c>
      <c r="J137" s="224" t="str">
        <f>'G2'!J13</f>
        <v/>
      </c>
      <c r="K137" s="224" t="str">
        <f>'G2'!K13</f>
        <v/>
      </c>
      <c r="L137" s="224">
        <f>'G2'!L13</f>
        <v>3</v>
      </c>
      <c r="M137" s="224">
        <f>'G2'!M13</f>
        <v>2</v>
      </c>
      <c r="N137" s="224" t="str">
        <f>'G2'!N13</f>
        <v/>
      </c>
      <c r="O137" s="224">
        <f>'G2'!O13</f>
        <v>4</v>
      </c>
      <c r="P137" s="224">
        <f>'G2'!P13</f>
        <v>5.5</v>
      </c>
      <c r="Q137" s="224">
        <f>'G2'!Q13</f>
        <v>6.5</v>
      </c>
      <c r="R137" s="224">
        <f>'G2'!R13</f>
        <v>-1</v>
      </c>
      <c r="S137" s="253">
        <f>'G2'!S13</f>
        <v>1.375</v>
      </c>
      <c r="T137" s="224">
        <f>'G2'!T13</f>
        <v>2</v>
      </c>
      <c r="U137" s="224">
        <f>'G2'!U13</f>
        <v>2</v>
      </c>
      <c r="V137" s="224">
        <f>'G2'!V13</f>
        <v>0</v>
      </c>
      <c r="W137" s="254">
        <f>'G2'!W13</f>
        <v>0.5</v>
      </c>
      <c r="X137" s="252" t="str">
        <f>'G2'!X13</f>
        <v>R</v>
      </c>
    </row>
    <row r="138" spans="1:24">
      <c r="A138" s="251" t="str">
        <f>'G2'!A14</f>
        <v>G2</v>
      </c>
      <c r="B138" s="251" t="str">
        <f>'G2'!B14</f>
        <v>KYLISH, F.</v>
      </c>
      <c r="C138" s="224">
        <f>'G2'!C14</f>
        <v>2</v>
      </c>
      <c r="D138" s="224">
        <f>'G2'!D14</f>
        <v>1</v>
      </c>
      <c r="E138" s="224">
        <f>'G2'!E14</f>
        <v>0.5</v>
      </c>
      <c r="F138" s="224">
        <f>'G2'!F14</f>
        <v>2.5</v>
      </c>
      <c r="G138" s="224">
        <f>'G2'!G14</f>
        <v>0.5</v>
      </c>
      <c r="H138" s="224">
        <f>'G2'!H14</f>
        <v>1.5</v>
      </c>
      <c r="I138" s="224" t="str">
        <f>'G2'!I14</f>
        <v/>
      </c>
      <c r="J138" s="224" t="str">
        <f>'G2'!J14</f>
        <v/>
      </c>
      <c r="K138" s="224">
        <f>'G2'!K14</f>
        <v>1</v>
      </c>
      <c r="L138" s="224">
        <f>'G2'!L14</f>
        <v>2.5</v>
      </c>
      <c r="M138" s="224">
        <f>'G2'!M14</f>
        <v>1.5</v>
      </c>
      <c r="N138" s="224" t="str">
        <f>'G2'!N14</f>
        <v/>
      </c>
      <c r="O138" s="224">
        <f>'G2'!O14</f>
        <v>9</v>
      </c>
      <c r="P138" s="224">
        <f>'G2'!P14</f>
        <v>13</v>
      </c>
      <c r="Q138" s="224">
        <f>'G2'!Q14</f>
        <v>14</v>
      </c>
      <c r="R138" s="224">
        <f>'G2'!R14</f>
        <v>-1</v>
      </c>
      <c r="S138" s="253">
        <f>'G2'!S14</f>
        <v>1.4444444444444444</v>
      </c>
      <c r="T138" s="224">
        <f>'G2'!T14</f>
        <v>3</v>
      </c>
      <c r="U138" s="224">
        <f>'G2'!U14</f>
        <v>4</v>
      </c>
      <c r="V138" s="224">
        <f>'G2'!V14</f>
        <v>2</v>
      </c>
      <c r="W138" s="254">
        <f>'G2'!W14</f>
        <v>0.44444444444444442</v>
      </c>
      <c r="X138" s="252">
        <f>'G2'!X14</f>
        <v>0</v>
      </c>
    </row>
    <row r="139" spans="1:24">
      <c r="A139" s="251" t="str">
        <f>QB!A17</f>
        <v>QB</v>
      </c>
      <c r="B139" s="251" t="str">
        <f>QB!B17</f>
        <v>KARPINSKI, F.</v>
      </c>
      <c r="C139" s="224" t="str">
        <f>QB!C17</f>
        <v/>
      </c>
      <c r="D139" s="224">
        <f>QB!D17</f>
        <v>0</v>
      </c>
      <c r="E139" s="224">
        <f>QB!E17</f>
        <v>2</v>
      </c>
      <c r="F139" s="224">
        <f>QB!F17</f>
        <v>3</v>
      </c>
      <c r="G139" s="224">
        <f>QB!G17</f>
        <v>1</v>
      </c>
      <c r="H139" s="224">
        <f>QB!H17</f>
        <v>3</v>
      </c>
      <c r="I139" s="224">
        <f>QB!I17</f>
        <v>0</v>
      </c>
      <c r="J139" s="224">
        <f>QB!J17</f>
        <v>1</v>
      </c>
      <c r="K139" s="224" t="str">
        <f>QB!K17</f>
        <v/>
      </c>
      <c r="L139" s="224">
        <f>QB!L17</f>
        <v>0</v>
      </c>
      <c r="M139" s="224">
        <f>QB!M17</f>
        <v>3</v>
      </c>
      <c r="N139" s="224" t="str">
        <f>QB!N17</f>
        <v/>
      </c>
      <c r="O139" s="224">
        <f>QB!O17</f>
        <v>9</v>
      </c>
      <c r="P139" s="224">
        <f>QB!P17</f>
        <v>13</v>
      </c>
      <c r="Q139" s="224">
        <f>QB!Q17</f>
        <v>14</v>
      </c>
      <c r="R139" s="224">
        <f>QB!R17</f>
        <v>-1</v>
      </c>
      <c r="S139" s="253">
        <f>QB!S17</f>
        <v>1.4444444444444444</v>
      </c>
      <c r="T139" s="224">
        <f>QB!T17</f>
        <v>4</v>
      </c>
      <c r="U139" s="224">
        <f>QB!U17</f>
        <v>5</v>
      </c>
      <c r="V139" s="224">
        <f>QB!V17</f>
        <v>0</v>
      </c>
      <c r="W139" s="254">
        <f>QB!W17</f>
        <v>0.44444444444444442</v>
      </c>
      <c r="X139" s="252">
        <f>QB!X17</f>
        <v>0</v>
      </c>
    </row>
    <row r="140" spans="1:24">
      <c r="A140" s="251" t="str">
        <f>'G2'!A15</f>
        <v>G2</v>
      </c>
      <c r="B140" s="251" t="str">
        <f>'G2'!B15</f>
        <v>GILLOOLY, J.</v>
      </c>
      <c r="C140" s="224">
        <f>'G2'!C15</f>
        <v>1</v>
      </c>
      <c r="D140" s="224">
        <f>'G2'!D15</f>
        <v>2</v>
      </c>
      <c r="E140" s="224" t="str">
        <f>'G2'!E15</f>
        <v/>
      </c>
      <c r="F140" s="224" t="str">
        <f>'G2'!F15</f>
        <v/>
      </c>
      <c r="G140" s="224">
        <f>'G2'!G15</f>
        <v>3</v>
      </c>
      <c r="H140" s="224" t="str">
        <f>'G2'!H15</f>
        <v/>
      </c>
      <c r="I140" s="224">
        <f>'G2'!I15</f>
        <v>2</v>
      </c>
      <c r="J140" s="224" t="str">
        <f>'G2'!J15</f>
        <v/>
      </c>
      <c r="K140" s="224">
        <f>'G2'!K15</f>
        <v>1</v>
      </c>
      <c r="L140" s="224">
        <f>'G2'!L15</f>
        <v>0.5</v>
      </c>
      <c r="M140" s="224">
        <f>'G2'!M15</f>
        <v>0.5</v>
      </c>
      <c r="N140" s="224" t="str">
        <f>'G2'!N15</f>
        <v/>
      </c>
      <c r="O140" s="224">
        <f>'G2'!O15</f>
        <v>7</v>
      </c>
      <c r="P140" s="224">
        <f>'G2'!P15</f>
        <v>10</v>
      </c>
      <c r="Q140" s="224">
        <f>'G2'!Q15</f>
        <v>11</v>
      </c>
      <c r="R140" s="224">
        <f>'G2'!R15</f>
        <v>-1</v>
      </c>
      <c r="S140" s="253">
        <f>'G2'!S15</f>
        <v>1.4285714285714286</v>
      </c>
      <c r="T140" s="224">
        <f>'G2'!T15</f>
        <v>3</v>
      </c>
      <c r="U140" s="224">
        <f>'G2'!U15</f>
        <v>4</v>
      </c>
      <c r="V140" s="224">
        <f>'G2'!V15</f>
        <v>0</v>
      </c>
      <c r="W140" s="254">
        <f>'G2'!W15</f>
        <v>0.42857142857142855</v>
      </c>
      <c r="X140" s="252">
        <f>'G2'!X15</f>
        <v>0</v>
      </c>
    </row>
    <row r="141" spans="1:24">
      <c r="A141" s="251" t="str">
        <f>WB!A12</f>
        <v>WB</v>
      </c>
      <c r="B141" s="251" t="str">
        <f>WB!B12</f>
        <v>PIONTKOWSKI, T.</v>
      </c>
      <c r="C141" s="224">
        <f>WB!C12</f>
        <v>3</v>
      </c>
      <c r="D141" s="224">
        <f>WB!D12</f>
        <v>0.5</v>
      </c>
      <c r="E141" s="224">
        <f>WB!E12</f>
        <v>0</v>
      </c>
      <c r="F141" s="224">
        <f>WB!F12</f>
        <v>0</v>
      </c>
      <c r="G141" s="224">
        <f>WB!G12</f>
        <v>0</v>
      </c>
      <c r="H141" s="224">
        <f>WB!H12</f>
        <v>2.5</v>
      </c>
      <c r="I141" s="224">
        <f>WB!I12</f>
        <v>3</v>
      </c>
      <c r="J141" s="224">
        <f>WB!J12</f>
        <v>0</v>
      </c>
      <c r="K141" s="224">
        <f>WB!K12</f>
        <v>1</v>
      </c>
      <c r="L141" s="224" t="str">
        <f>WB!L12</f>
        <v/>
      </c>
      <c r="M141" s="224" t="str">
        <f>WB!M12</f>
        <v/>
      </c>
      <c r="N141" s="224" t="str">
        <f>WB!N12</f>
        <v/>
      </c>
      <c r="O141" s="224">
        <f>WB!O12</f>
        <v>7</v>
      </c>
      <c r="P141" s="224">
        <f>WB!P12</f>
        <v>10</v>
      </c>
      <c r="Q141" s="224">
        <f>WB!Q12</f>
        <v>11</v>
      </c>
      <c r="R141" s="224">
        <f>WB!R12</f>
        <v>-1</v>
      </c>
      <c r="S141" s="253">
        <f>WB!S12</f>
        <v>1.4285714285714286</v>
      </c>
      <c r="T141" s="224">
        <f>WB!T12</f>
        <v>3</v>
      </c>
      <c r="U141" s="224">
        <f>WB!U12</f>
        <v>4</v>
      </c>
      <c r="V141" s="224">
        <f>WB!V12</f>
        <v>0</v>
      </c>
      <c r="W141" s="254">
        <f>WB!W12</f>
        <v>0.42857142857142855</v>
      </c>
      <c r="X141" s="252">
        <f>WB!X12</f>
        <v>0</v>
      </c>
    </row>
    <row r="142" spans="1:24">
      <c r="A142" s="251" t="str">
        <f>PT!A18</f>
        <v>PT</v>
      </c>
      <c r="B142" s="251" t="str">
        <f>PT!B18</f>
        <v>LePREVOST, T.</v>
      </c>
      <c r="C142" s="224" t="str">
        <f>PT!C18</f>
        <v/>
      </c>
      <c r="D142" s="224">
        <f>PT!D18</f>
        <v>0</v>
      </c>
      <c r="E142" s="224">
        <f>PT!E18</f>
        <v>3</v>
      </c>
      <c r="F142" s="224">
        <f>PT!F18</f>
        <v>3</v>
      </c>
      <c r="G142" s="224" t="str">
        <f>PT!G18</f>
        <v/>
      </c>
      <c r="H142" s="224">
        <f>PT!H18</f>
        <v>1.5</v>
      </c>
      <c r="I142" s="224" t="str">
        <f>PT!I18</f>
        <v/>
      </c>
      <c r="J142" s="224">
        <f>PT!J18</f>
        <v>0.5</v>
      </c>
      <c r="K142" s="224" t="str">
        <f>PT!K18</f>
        <v/>
      </c>
      <c r="L142" s="224">
        <f>PT!L18</f>
        <v>0.5</v>
      </c>
      <c r="M142" s="224" t="str">
        <f>PT!M18</f>
        <v/>
      </c>
      <c r="N142" s="224" t="str">
        <f>PT!N18</f>
        <v/>
      </c>
      <c r="O142" s="224">
        <f>PT!O18</f>
        <v>6</v>
      </c>
      <c r="P142" s="224">
        <f>PT!P18</f>
        <v>8.5</v>
      </c>
      <c r="Q142" s="224">
        <f>PT!Q18</f>
        <v>9.5</v>
      </c>
      <c r="R142" s="224">
        <f>PT!R18</f>
        <v>-1</v>
      </c>
      <c r="S142" s="253">
        <f>PT!S18</f>
        <v>1.4166666666666667</v>
      </c>
      <c r="T142" s="224">
        <f>PT!T18</f>
        <v>2</v>
      </c>
      <c r="U142" s="224">
        <f>PT!U18</f>
        <v>3</v>
      </c>
      <c r="V142" s="224">
        <f>PT!V18</f>
        <v>1</v>
      </c>
      <c r="W142" s="254">
        <f>PT!W18</f>
        <v>0.41666666666666669</v>
      </c>
      <c r="X142" s="252">
        <f>PT!X18</f>
        <v>0</v>
      </c>
    </row>
    <row r="143" spans="1:24">
      <c r="A143" s="251" t="str">
        <f>PC!A9</f>
        <v>PC</v>
      </c>
      <c r="B143" s="251" t="str">
        <f>PC!B9</f>
        <v>RUGGIERI, G.</v>
      </c>
      <c r="C143" s="224">
        <f>PC!C9</f>
        <v>1.5</v>
      </c>
      <c r="D143" s="224">
        <f>PC!D9</f>
        <v>1</v>
      </c>
      <c r="E143" s="224">
        <f>PC!E9</f>
        <v>2.5</v>
      </c>
      <c r="F143" s="224">
        <f>PC!F9</f>
        <v>1</v>
      </c>
      <c r="G143" s="224" t="str">
        <f>PC!G9</f>
        <v/>
      </c>
      <c r="H143" s="224" t="str">
        <f>PC!H9</f>
        <v/>
      </c>
      <c r="I143" s="224">
        <f>PC!I9</f>
        <v>2</v>
      </c>
      <c r="J143" s="224">
        <f>PC!J9</f>
        <v>0.5</v>
      </c>
      <c r="K143" s="224" t="str">
        <f>PC!K9</f>
        <v/>
      </c>
      <c r="L143" s="224" t="str">
        <f>PC!L9</f>
        <v/>
      </c>
      <c r="M143" s="224" t="str">
        <f>PC!M9</f>
        <v/>
      </c>
      <c r="N143" s="224" t="str">
        <f>PC!N9</f>
        <v/>
      </c>
      <c r="O143" s="224">
        <f>PC!O9</f>
        <v>6</v>
      </c>
      <c r="P143" s="224">
        <f>PC!P9</f>
        <v>8.5</v>
      </c>
      <c r="Q143" s="224">
        <f>PC!Q9</f>
        <v>9.5</v>
      </c>
      <c r="R143" s="224">
        <f>PC!R9</f>
        <v>-1</v>
      </c>
      <c r="S143" s="253">
        <f>PC!S9</f>
        <v>1.4166666666666667</v>
      </c>
      <c r="T143" s="224">
        <f>PC!T9</f>
        <v>2</v>
      </c>
      <c r="U143" s="224">
        <f>PC!U9</f>
        <v>3</v>
      </c>
      <c r="V143" s="224">
        <f>PC!V9</f>
        <v>1</v>
      </c>
      <c r="W143" s="254">
        <f>PC!W9</f>
        <v>0.41666666666666669</v>
      </c>
      <c r="X143" s="252">
        <f>PC!X9</f>
        <v>0</v>
      </c>
    </row>
    <row r="144" spans="1:24">
      <c r="A144" s="251" t="str">
        <f>MV!A17</f>
        <v>MV</v>
      </c>
      <c r="B144" s="251" t="str">
        <f>MV!B17</f>
        <v>NEWPORT, R</v>
      </c>
      <c r="C144" s="224" t="str">
        <f>MV!C17</f>
        <v/>
      </c>
      <c r="D144" s="224">
        <f>MV!D17</f>
        <v>1</v>
      </c>
      <c r="E144" s="224" t="str">
        <f>MV!E17</f>
        <v/>
      </c>
      <c r="F144" s="224">
        <f>MV!F17</f>
        <v>2.5</v>
      </c>
      <c r="G144" s="224">
        <f>MV!G17</f>
        <v>0.5</v>
      </c>
      <c r="H144" s="224" t="str">
        <f>MV!H17</f>
        <v/>
      </c>
      <c r="I144" s="224" t="str">
        <f>MV!I17</f>
        <v/>
      </c>
      <c r="J144" s="224" t="str">
        <f>MV!J17</f>
        <v/>
      </c>
      <c r="K144" s="224" t="str">
        <f>MV!K17</f>
        <v/>
      </c>
      <c r="L144" s="224">
        <f>MV!L17</f>
        <v>0</v>
      </c>
      <c r="M144" s="224" t="str">
        <f>MV!M17</f>
        <v/>
      </c>
      <c r="N144" s="224">
        <f>MV!N17</f>
        <v>3</v>
      </c>
      <c r="O144" s="224">
        <f>MV!O17</f>
        <v>5</v>
      </c>
      <c r="P144" s="224">
        <f>MV!P17</f>
        <v>7</v>
      </c>
      <c r="Q144" s="224">
        <f>MV!Q17</f>
        <v>8</v>
      </c>
      <c r="R144" s="224">
        <f>MV!R17</f>
        <v>-1</v>
      </c>
      <c r="S144" s="253">
        <f>MV!S17</f>
        <v>1.4</v>
      </c>
      <c r="T144" s="224">
        <f>MV!T17</f>
        <v>2</v>
      </c>
      <c r="U144" s="224">
        <f>MV!U17</f>
        <v>3</v>
      </c>
      <c r="V144" s="224">
        <f>MV!V17</f>
        <v>0</v>
      </c>
      <c r="W144" s="254">
        <f>MV!W17</f>
        <v>0.4</v>
      </c>
      <c r="X144" s="252">
        <f>MV!X17</f>
        <v>0</v>
      </c>
    </row>
    <row r="145" spans="1:24">
      <c r="A145" s="251" t="str">
        <f>TE!A10</f>
        <v>TE</v>
      </c>
      <c r="B145" s="251" t="str">
        <f>TE!B10</f>
        <v>DOUGHERTY, B.</v>
      </c>
      <c r="C145" s="224">
        <f>TE!C10</f>
        <v>2.5</v>
      </c>
      <c r="D145" s="224">
        <f>TE!D10</f>
        <v>0.5</v>
      </c>
      <c r="E145" s="224">
        <f>TE!E10</f>
        <v>1</v>
      </c>
      <c r="F145" s="224">
        <f>TE!F10</f>
        <v>1.5</v>
      </c>
      <c r="G145" s="224" t="str">
        <f>TE!G10</f>
        <v/>
      </c>
      <c r="H145" s="224" t="str">
        <f>TE!H10</f>
        <v/>
      </c>
      <c r="I145" s="224" t="str">
        <f>TE!I10</f>
        <v/>
      </c>
      <c r="J145" s="224" t="str">
        <f>TE!J10</f>
        <v/>
      </c>
      <c r="K145" s="224" t="str">
        <f>TE!K10</f>
        <v/>
      </c>
      <c r="L145" s="224" t="str">
        <f>TE!L10</f>
        <v/>
      </c>
      <c r="M145" s="224" t="str">
        <f>TE!M10</f>
        <v/>
      </c>
      <c r="N145" s="224" t="str">
        <f>TE!N10</f>
        <v/>
      </c>
      <c r="O145" s="224">
        <f>TE!O10</f>
        <v>4</v>
      </c>
      <c r="P145" s="224">
        <f>TE!P10</f>
        <v>5.5</v>
      </c>
      <c r="Q145" s="224">
        <f>TE!Q10</f>
        <v>6.5</v>
      </c>
      <c r="R145" s="224">
        <f>TE!R10</f>
        <v>-1</v>
      </c>
      <c r="S145" s="253">
        <f>TE!S10</f>
        <v>1.375</v>
      </c>
      <c r="T145" s="224">
        <f>TE!T10</f>
        <v>1</v>
      </c>
      <c r="U145" s="224">
        <f>TE!U10</f>
        <v>2</v>
      </c>
      <c r="V145" s="224">
        <f>TE!V10</f>
        <v>1</v>
      </c>
      <c r="W145" s="254">
        <f>TE!W10</f>
        <v>0.375</v>
      </c>
      <c r="X145" s="252">
        <f>TE!X10</f>
        <v>0</v>
      </c>
    </row>
    <row r="146" spans="1:24">
      <c r="A146" s="251" t="str">
        <f>WB!A13</f>
        <v>WB</v>
      </c>
      <c r="B146" s="251" t="str">
        <f>WB!B13</f>
        <v>MANGEAN, C.</v>
      </c>
      <c r="C146" s="224">
        <f>WB!C13</f>
        <v>1</v>
      </c>
      <c r="D146" s="224" t="str">
        <f>WB!D13</f>
        <v/>
      </c>
      <c r="E146" s="224" t="str">
        <f>WB!E13</f>
        <v/>
      </c>
      <c r="F146" s="224" t="str">
        <f>WB!F13</f>
        <v/>
      </c>
      <c r="G146" s="224" t="str">
        <f>WB!G13</f>
        <v/>
      </c>
      <c r="H146" s="224" t="str">
        <f>WB!H13</f>
        <v/>
      </c>
      <c r="I146" s="224" t="str">
        <f>WB!I13</f>
        <v/>
      </c>
      <c r="J146" s="224" t="str">
        <f>WB!J13</f>
        <v/>
      </c>
      <c r="K146" s="224" t="str">
        <f>WB!K13</f>
        <v/>
      </c>
      <c r="L146" s="224" t="str">
        <f>WB!L13</f>
        <v/>
      </c>
      <c r="M146" s="224" t="str">
        <f>WB!M13</f>
        <v/>
      </c>
      <c r="N146" s="224" t="str">
        <f>WB!N13</f>
        <v/>
      </c>
      <c r="O146" s="224">
        <f>WB!O13</f>
        <v>1</v>
      </c>
      <c r="P146" s="224">
        <f>WB!P13</f>
        <v>1</v>
      </c>
      <c r="Q146" s="224">
        <f>WB!Q13</f>
        <v>2</v>
      </c>
      <c r="R146" s="224">
        <f>WB!R13</f>
        <v>-1</v>
      </c>
      <c r="S146" s="253">
        <f>WB!S13</f>
        <v>1</v>
      </c>
      <c r="T146" s="224">
        <f>WB!T13</f>
        <v>0</v>
      </c>
      <c r="U146" s="224">
        <f>WB!U13</f>
        <v>1</v>
      </c>
      <c r="V146" s="224">
        <f>WB!V13</f>
        <v>0</v>
      </c>
      <c r="W146" s="254">
        <f>WB!W13</f>
        <v>0</v>
      </c>
      <c r="X146" s="252" t="str">
        <f>WB!X13</f>
        <v>R</v>
      </c>
    </row>
    <row r="147" spans="1:24">
      <c r="A147" s="251" t="str">
        <f>SB!A10</f>
        <v>SB</v>
      </c>
      <c r="B147" s="251" t="str">
        <f>SB!B10</f>
        <v>KAISER, C.</v>
      </c>
      <c r="C147" s="224" t="str">
        <f>SB!C10</f>
        <v/>
      </c>
      <c r="D147" s="224">
        <f>SB!D10</f>
        <v>1</v>
      </c>
      <c r="E147" s="224" t="str">
        <f>SB!E10</f>
        <v/>
      </c>
      <c r="F147" s="224" t="str">
        <f>SB!F10</f>
        <v/>
      </c>
      <c r="G147" s="224" t="str">
        <f>SB!G10</f>
        <v/>
      </c>
      <c r="H147" s="224" t="str">
        <f>SB!H10</f>
        <v/>
      </c>
      <c r="I147" s="224" t="str">
        <f>SB!I10</f>
        <v/>
      </c>
      <c r="J147" s="224" t="str">
        <f>SB!J10</f>
        <v/>
      </c>
      <c r="K147" s="224" t="str">
        <f>SB!K10</f>
        <v/>
      </c>
      <c r="L147" s="224" t="str">
        <f>SB!L10</f>
        <v/>
      </c>
      <c r="M147" s="224" t="str">
        <f>SB!M10</f>
        <v/>
      </c>
      <c r="N147" s="224" t="str">
        <f>SB!N10</f>
        <v/>
      </c>
      <c r="O147" s="224">
        <f>SB!O10</f>
        <v>1</v>
      </c>
      <c r="P147" s="224">
        <f>SB!P10</f>
        <v>1</v>
      </c>
      <c r="Q147" s="224">
        <f>SB!Q10</f>
        <v>2</v>
      </c>
      <c r="R147" s="224">
        <f>SB!R10</f>
        <v>-1</v>
      </c>
      <c r="S147" s="253">
        <f>SB!S10</f>
        <v>1</v>
      </c>
      <c r="T147" s="224">
        <f>SB!T10</f>
        <v>0</v>
      </c>
      <c r="U147" s="224">
        <f>SB!U10</f>
        <v>1</v>
      </c>
      <c r="V147" s="224">
        <f>SB!V10</f>
        <v>0</v>
      </c>
      <c r="W147" s="254">
        <f>SB!W10</f>
        <v>0</v>
      </c>
      <c r="X147" s="252">
        <f>SB!X10</f>
        <v>0</v>
      </c>
    </row>
    <row r="148" spans="1:24">
      <c r="A148" s="251" t="str">
        <f>TW!A11</f>
        <v>TW</v>
      </c>
      <c r="B148" s="251" t="str">
        <f>TW!B11</f>
        <v>FELDMAN, E.</v>
      </c>
      <c r="C148" s="224">
        <f>TW!C11</f>
        <v>3</v>
      </c>
      <c r="D148" s="224">
        <f>TW!D11</f>
        <v>0</v>
      </c>
      <c r="E148" s="224" t="str">
        <f>TW!E11</f>
        <v/>
      </c>
      <c r="F148" s="224">
        <f>TW!F11</f>
        <v>2</v>
      </c>
      <c r="G148" s="224" t="str">
        <f>TW!G11</f>
        <v/>
      </c>
      <c r="H148" s="224" t="str">
        <f>TW!H11</f>
        <v/>
      </c>
      <c r="I148" s="224">
        <f>TW!I11</f>
        <v>3</v>
      </c>
      <c r="J148" s="224">
        <f>TW!J11</f>
        <v>1</v>
      </c>
      <c r="K148" s="224">
        <f>TW!K11</f>
        <v>0.5</v>
      </c>
      <c r="L148" s="224" t="str">
        <f>TW!L11</f>
        <v/>
      </c>
      <c r="M148" s="224">
        <f>TW!M11</f>
        <v>0</v>
      </c>
      <c r="N148" s="224" t="str">
        <f>TW!N11</f>
        <v/>
      </c>
      <c r="O148" s="224">
        <f>TW!O11</f>
        <v>7</v>
      </c>
      <c r="P148" s="224">
        <f>TW!P11</f>
        <v>9.5</v>
      </c>
      <c r="Q148" s="224">
        <f>TW!Q11</f>
        <v>11.5</v>
      </c>
      <c r="R148" s="224">
        <f>TW!R11</f>
        <v>-2</v>
      </c>
      <c r="S148" s="253">
        <f>TW!S11</f>
        <v>1.3571428571428572</v>
      </c>
      <c r="T148" s="224">
        <f>TW!T11</f>
        <v>3</v>
      </c>
      <c r="U148" s="224">
        <f>TW!U11</f>
        <v>4</v>
      </c>
      <c r="V148" s="224">
        <f>TW!V11</f>
        <v>0</v>
      </c>
      <c r="W148" s="254">
        <f>TW!W11</f>
        <v>0.42857142857142855</v>
      </c>
      <c r="X148" s="252">
        <f>TW!X11</f>
        <v>0</v>
      </c>
    </row>
    <row r="149" spans="1:24">
      <c r="A149" s="251" t="str">
        <f>PT!A19</f>
        <v>PT</v>
      </c>
      <c r="B149" s="251" t="str">
        <f>PT!B19</f>
        <v>TURNER, T.</v>
      </c>
      <c r="C149" s="224" t="str">
        <f>PT!C19</f>
        <v/>
      </c>
      <c r="D149" s="224" t="str">
        <f>PT!D19</f>
        <v/>
      </c>
      <c r="E149" s="224" t="str">
        <f>PT!E19</f>
        <v/>
      </c>
      <c r="F149" s="224">
        <f>PT!F19</f>
        <v>0.5</v>
      </c>
      <c r="G149" s="224" t="str">
        <f>PT!G19</f>
        <v/>
      </c>
      <c r="H149" s="224" t="str">
        <f>PT!H19</f>
        <v/>
      </c>
      <c r="I149" s="224" t="str">
        <f>PT!I19</f>
        <v/>
      </c>
      <c r="J149" s="224">
        <f>PT!J19</f>
        <v>1.5</v>
      </c>
      <c r="K149" s="224" t="str">
        <f>PT!K19</f>
        <v/>
      </c>
      <c r="L149" s="224">
        <f>PT!L19</f>
        <v>0</v>
      </c>
      <c r="M149" s="224">
        <f>PT!M19</f>
        <v>3</v>
      </c>
      <c r="N149" s="224" t="str">
        <f>PT!N19</f>
        <v/>
      </c>
      <c r="O149" s="224">
        <f>PT!O19</f>
        <v>4</v>
      </c>
      <c r="P149" s="224">
        <f>PT!P19</f>
        <v>5</v>
      </c>
      <c r="Q149" s="224">
        <f>PT!Q19</f>
        <v>7</v>
      </c>
      <c r="R149" s="224">
        <f>PT!R19</f>
        <v>-2</v>
      </c>
      <c r="S149" s="253">
        <f>PT!S19</f>
        <v>1.25</v>
      </c>
      <c r="T149" s="224">
        <f>PT!T19</f>
        <v>1</v>
      </c>
      <c r="U149" s="224">
        <f>PT!U19</f>
        <v>2</v>
      </c>
      <c r="V149" s="224">
        <f>PT!V19</f>
        <v>1</v>
      </c>
      <c r="W149" s="254">
        <f>PT!W19</f>
        <v>0.375</v>
      </c>
      <c r="X149" s="252">
        <f>PT!X19</f>
        <v>0</v>
      </c>
    </row>
    <row r="150" spans="1:24">
      <c r="A150" s="251" t="str">
        <f>PC!A10</f>
        <v>PC</v>
      </c>
      <c r="B150" s="251" t="str">
        <f>PC!B10</f>
        <v>CLANCY, K.</v>
      </c>
      <c r="C150" s="224" t="str">
        <f>PC!C10</f>
        <v/>
      </c>
      <c r="D150" s="224" t="str">
        <f>PC!D10</f>
        <v/>
      </c>
      <c r="E150" s="224" t="str">
        <f>PC!E10</f>
        <v/>
      </c>
      <c r="F150" s="224" t="str">
        <f>PC!F10</f>
        <v/>
      </c>
      <c r="G150" s="224">
        <f>PC!G10</f>
        <v>3</v>
      </c>
      <c r="H150" s="224" t="str">
        <f>PC!H10</f>
        <v/>
      </c>
      <c r="I150" s="224">
        <f>PC!I10</f>
        <v>1.5</v>
      </c>
      <c r="J150" s="224" t="str">
        <f>PC!J10</f>
        <v/>
      </c>
      <c r="K150" s="224">
        <f>PC!K10</f>
        <v>0</v>
      </c>
      <c r="L150" s="224" t="str">
        <f>PC!L10</f>
        <v/>
      </c>
      <c r="M150" s="224">
        <f>PC!M10</f>
        <v>0.5</v>
      </c>
      <c r="N150" s="224" t="str">
        <f>PC!N10</f>
        <v/>
      </c>
      <c r="O150" s="224">
        <f>PC!O10</f>
        <v>4</v>
      </c>
      <c r="P150" s="224">
        <f>PC!P10</f>
        <v>5</v>
      </c>
      <c r="Q150" s="224">
        <f>PC!Q10</f>
        <v>7</v>
      </c>
      <c r="R150" s="224">
        <f>PC!R10</f>
        <v>-2</v>
      </c>
      <c r="S150" s="253">
        <f>PC!S10</f>
        <v>1.25</v>
      </c>
      <c r="T150" s="224">
        <f>PC!T10</f>
        <v>1</v>
      </c>
      <c r="U150" s="224">
        <f>PC!U10</f>
        <v>2</v>
      </c>
      <c r="V150" s="224">
        <f>PC!V10</f>
        <v>1</v>
      </c>
      <c r="W150" s="254">
        <f>PC!W10</f>
        <v>0.375</v>
      </c>
      <c r="X150" s="252">
        <f>PC!X10</f>
        <v>0</v>
      </c>
    </row>
    <row r="151" spans="1:24">
      <c r="A151" s="251" t="str">
        <f>AB!A16</f>
        <v>AB</v>
      </c>
      <c r="B151" s="251" t="str">
        <f>AB!B16</f>
        <v>LORD, B.</v>
      </c>
      <c r="C151" s="224" t="str">
        <f>AB!C16</f>
        <v/>
      </c>
      <c r="D151" s="224" t="str">
        <f>AB!D16</f>
        <v/>
      </c>
      <c r="E151" s="224">
        <f>AB!E16</f>
        <v>0.5</v>
      </c>
      <c r="F151" s="224" t="str">
        <f>AB!F16</f>
        <v/>
      </c>
      <c r="G151" s="224" t="str">
        <f>AB!G16</f>
        <v/>
      </c>
      <c r="H151" s="224" t="str">
        <f>AB!H16</f>
        <v/>
      </c>
      <c r="I151" s="224" t="str">
        <f>AB!I16</f>
        <v/>
      </c>
      <c r="J151" s="224">
        <f>AB!J16</f>
        <v>2.5</v>
      </c>
      <c r="K151" s="224" t="str">
        <f>AB!K16</f>
        <v/>
      </c>
      <c r="L151" s="224">
        <f>AB!L16</f>
        <v>0.5</v>
      </c>
      <c r="M151" s="224" t="str">
        <f>AB!M16</f>
        <v/>
      </c>
      <c r="N151" s="224" t="str">
        <f>AB!N16</f>
        <v/>
      </c>
      <c r="O151" s="224">
        <f>AB!O16</f>
        <v>3</v>
      </c>
      <c r="P151" s="224">
        <f>AB!P16</f>
        <v>3.5</v>
      </c>
      <c r="Q151" s="224">
        <f>AB!Q16</f>
        <v>5.5</v>
      </c>
      <c r="R151" s="224">
        <f>AB!R16</f>
        <v>-2</v>
      </c>
      <c r="S151" s="253">
        <f>AB!S16</f>
        <v>1.1666666666666667</v>
      </c>
      <c r="T151" s="224">
        <f>AB!T16</f>
        <v>1</v>
      </c>
      <c r="U151" s="224">
        <f>AB!U16</f>
        <v>2</v>
      </c>
      <c r="V151" s="224">
        <f>AB!V16</f>
        <v>0</v>
      </c>
      <c r="W151" s="254">
        <f>AB!W16</f>
        <v>0.33333333333333331</v>
      </c>
      <c r="X151" s="252">
        <f>AB!X16</f>
        <v>0</v>
      </c>
    </row>
    <row r="152" spans="1:24">
      <c r="A152" s="251" t="str">
        <f>'G2'!A16</f>
        <v>G2</v>
      </c>
      <c r="B152" s="251" t="str">
        <f>'G2'!B16</f>
        <v>LUNDGREN, A.</v>
      </c>
      <c r="C152" s="224" t="str">
        <f>'G2'!C16</f>
        <v/>
      </c>
      <c r="D152" s="224">
        <f>'G2'!D16</f>
        <v>2</v>
      </c>
      <c r="E152" s="224">
        <f>'G2'!E16</f>
        <v>0.5</v>
      </c>
      <c r="F152" s="224" t="str">
        <f>'G2'!F16</f>
        <v/>
      </c>
      <c r="G152" s="224" t="str">
        <f>'G2'!G16</f>
        <v/>
      </c>
      <c r="H152" s="224">
        <f>'G2'!H16</f>
        <v>1</v>
      </c>
      <c r="I152" s="224" t="str">
        <f>'G2'!I16</f>
        <v/>
      </c>
      <c r="J152" s="224" t="str">
        <f>'G2'!J16</f>
        <v/>
      </c>
      <c r="K152" s="224" t="str">
        <f>'G2'!K16</f>
        <v/>
      </c>
      <c r="L152" s="224" t="str">
        <f>'G2'!L16</f>
        <v/>
      </c>
      <c r="M152" s="224" t="str">
        <f>'G2'!M16</f>
        <v/>
      </c>
      <c r="N152" s="224" t="str">
        <f>'G2'!N16</f>
        <v/>
      </c>
      <c r="O152" s="224">
        <f>'G2'!O16</f>
        <v>3</v>
      </c>
      <c r="P152" s="224">
        <f>'G2'!P16</f>
        <v>3.5</v>
      </c>
      <c r="Q152" s="224">
        <f>'G2'!Q16</f>
        <v>5.5</v>
      </c>
      <c r="R152" s="224">
        <f>'G2'!R16</f>
        <v>-2</v>
      </c>
      <c r="S152" s="253">
        <f>'G2'!S16</f>
        <v>1.1666666666666667</v>
      </c>
      <c r="T152" s="224">
        <f>'G2'!T16</f>
        <v>1</v>
      </c>
      <c r="U152" s="224">
        <f>'G2'!U16</f>
        <v>2</v>
      </c>
      <c r="V152" s="224">
        <f>'G2'!V16</f>
        <v>0</v>
      </c>
      <c r="W152" s="254">
        <f>'G2'!W16</f>
        <v>0.33333333333333331</v>
      </c>
      <c r="X152" s="252">
        <f>'G2'!X16</f>
        <v>0</v>
      </c>
    </row>
    <row r="153" spans="1:24">
      <c r="A153" s="251" t="str">
        <f>WB!A14</f>
        <v>WB</v>
      </c>
      <c r="B153" s="251" t="str">
        <f>WB!B14</f>
        <v>TRIPP, J.</v>
      </c>
      <c r="C153" s="224" t="str">
        <f>WB!C14</f>
        <v/>
      </c>
      <c r="D153" s="224" t="str">
        <f>WB!D14</f>
        <v/>
      </c>
      <c r="E153" s="224">
        <f>WB!E14</f>
        <v>1.5</v>
      </c>
      <c r="F153" s="224" t="str">
        <f>WB!F14</f>
        <v/>
      </c>
      <c r="G153" s="224">
        <f>WB!G14</f>
        <v>0.5</v>
      </c>
      <c r="H153" s="224" t="str">
        <f>WB!H14</f>
        <v/>
      </c>
      <c r="I153" s="224" t="str">
        <f>WB!I14</f>
        <v/>
      </c>
      <c r="J153" s="224" t="str">
        <f>WB!J14</f>
        <v/>
      </c>
      <c r="K153" s="224" t="str">
        <f>WB!K14</f>
        <v/>
      </c>
      <c r="L153" s="224" t="str">
        <f>WB!L14</f>
        <v/>
      </c>
      <c r="M153" s="224" t="str">
        <f>WB!M14</f>
        <v/>
      </c>
      <c r="N153" s="224" t="str">
        <f>WB!N14</f>
        <v/>
      </c>
      <c r="O153" s="224">
        <f>WB!O14</f>
        <v>2</v>
      </c>
      <c r="P153" s="224">
        <f>WB!P14</f>
        <v>2</v>
      </c>
      <c r="Q153" s="224">
        <f>WB!Q14</f>
        <v>4</v>
      </c>
      <c r="R153" s="224">
        <f>WB!R14</f>
        <v>-2</v>
      </c>
      <c r="S153" s="253">
        <f>WB!S14</f>
        <v>1</v>
      </c>
      <c r="T153" s="224">
        <f>WB!T14</f>
        <v>0</v>
      </c>
      <c r="U153" s="224">
        <f>WB!U14</f>
        <v>1</v>
      </c>
      <c r="V153" s="224">
        <f>WB!V14</f>
        <v>1</v>
      </c>
      <c r="W153" s="254">
        <f>WB!W14</f>
        <v>0.25</v>
      </c>
      <c r="X153" s="252">
        <f>WB!X14</f>
        <v>0</v>
      </c>
    </row>
    <row r="154" spans="1:24">
      <c r="A154" s="251" t="str">
        <f>PC!A11</f>
        <v>PC</v>
      </c>
      <c r="B154" s="251" t="str">
        <f>PC!B11</f>
        <v>MARCKIONI, F.</v>
      </c>
      <c r="C154" s="224" t="str">
        <f>PC!C11</f>
        <v/>
      </c>
      <c r="D154" s="224">
        <f>PC!D11</f>
        <v>0.5</v>
      </c>
      <c r="E154" s="224" t="str">
        <f>PC!E11</f>
        <v/>
      </c>
      <c r="F154" s="224" t="str">
        <f>PC!F11</f>
        <v/>
      </c>
      <c r="G154" s="224" t="str">
        <f>PC!G11</f>
        <v/>
      </c>
      <c r="H154" s="224" t="str">
        <f>PC!H11</f>
        <v/>
      </c>
      <c r="I154" s="224" t="str">
        <f>PC!I11</f>
        <v/>
      </c>
      <c r="J154" s="224" t="str">
        <f>PC!J11</f>
        <v/>
      </c>
      <c r="K154" s="224" t="str">
        <f>PC!K11</f>
        <v/>
      </c>
      <c r="L154" s="224" t="str">
        <f>PC!L11</f>
        <v/>
      </c>
      <c r="M154" s="224" t="str">
        <f>PC!M11</f>
        <v/>
      </c>
      <c r="N154" s="224" t="str">
        <f>PC!N11</f>
        <v/>
      </c>
      <c r="O154" s="224">
        <f>PC!O11</f>
        <v>1</v>
      </c>
      <c r="P154" s="224">
        <f>PC!P11</f>
        <v>0.5</v>
      </c>
      <c r="Q154" s="224">
        <f>PC!Q11</f>
        <v>2.5</v>
      </c>
      <c r="R154" s="224">
        <f>PC!R11</f>
        <v>-2</v>
      </c>
      <c r="S154" s="253">
        <f>PC!S11</f>
        <v>0.5</v>
      </c>
      <c r="T154" s="224">
        <f>PC!T11</f>
        <v>0</v>
      </c>
      <c r="U154" s="224">
        <f>PC!U11</f>
        <v>1</v>
      </c>
      <c r="V154" s="224">
        <f>PC!V11</f>
        <v>0</v>
      </c>
      <c r="W154" s="254">
        <f>PC!W11</f>
        <v>0</v>
      </c>
      <c r="X154" s="252" t="str">
        <f>PC!X11</f>
        <v>R</v>
      </c>
    </row>
    <row r="155" spans="1:24">
      <c r="A155" s="251" t="str">
        <f>SE!A15</f>
        <v>SE</v>
      </c>
      <c r="B155" s="251" t="str">
        <f>SE!B15</f>
        <v>JACOBSON, B.</v>
      </c>
      <c r="C155" s="224" t="str">
        <f>SE!C15</f>
        <v/>
      </c>
      <c r="D155" s="224" t="str">
        <f>SE!D15</f>
        <v/>
      </c>
      <c r="E155" s="224" t="str">
        <f>SE!E15</f>
        <v/>
      </c>
      <c r="F155" s="224">
        <f>SE!F15</f>
        <v>0.5</v>
      </c>
      <c r="G155" s="224" t="str">
        <f>SE!G15</f>
        <v/>
      </c>
      <c r="H155" s="224" t="str">
        <f>SE!H15</f>
        <v/>
      </c>
      <c r="I155" s="224" t="str">
        <f>SE!I15</f>
        <v/>
      </c>
      <c r="J155" s="224" t="str">
        <f>SE!J15</f>
        <v/>
      </c>
      <c r="K155" s="224" t="str">
        <f>SE!K15</f>
        <v/>
      </c>
      <c r="L155" s="224" t="str">
        <f>SE!L15</f>
        <v/>
      </c>
      <c r="M155" s="224" t="str">
        <f>SE!M15</f>
        <v/>
      </c>
      <c r="N155" s="224" t="str">
        <f>SE!N15</f>
        <v/>
      </c>
      <c r="O155" s="224">
        <f>SE!O15</f>
        <v>1</v>
      </c>
      <c r="P155" s="224">
        <f>SE!P15</f>
        <v>0.5</v>
      </c>
      <c r="Q155" s="224">
        <f>SE!Q15</f>
        <v>2.5</v>
      </c>
      <c r="R155" s="224">
        <f>SE!R15</f>
        <v>-2</v>
      </c>
      <c r="S155" s="253">
        <f>SE!S15</f>
        <v>0.5</v>
      </c>
      <c r="T155" s="224">
        <f>SE!T15</f>
        <v>0</v>
      </c>
      <c r="U155" s="224">
        <f>SE!U15</f>
        <v>1</v>
      </c>
      <c r="V155" s="224">
        <f>SE!V15</f>
        <v>0</v>
      </c>
      <c r="W155" s="254">
        <f>SE!W15</f>
        <v>0</v>
      </c>
      <c r="X155" s="252">
        <f>SE!X15</f>
        <v>0</v>
      </c>
    </row>
    <row r="156" spans="1:24">
      <c r="A156" s="251" t="str">
        <f>TE!A11</f>
        <v>TE</v>
      </c>
      <c r="B156" s="251" t="str">
        <f>TE!B11</f>
        <v>BROWN, P.</v>
      </c>
      <c r="C156" s="224">
        <f>TE!C11</f>
        <v>0</v>
      </c>
      <c r="D156" s="224" t="str">
        <f>TE!D11</f>
        <v/>
      </c>
      <c r="E156" s="224">
        <f>TE!E11</f>
        <v>0</v>
      </c>
      <c r="F156" s="224" t="str">
        <f>TE!F11</f>
        <v/>
      </c>
      <c r="G156" s="224">
        <f>TE!G11</f>
        <v>3</v>
      </c>
      <c r="H156" s="224">
        <f>TE!H11</f>
        <v>2</v>
      </c>
      <c r="I156" s="224">
        <f>TE!I11</f>
        <v>2.5</v>
      </c>
      <c r="J156" s="224">
        <f>TE!J11</f>
        <v>1</v>
      </c>
      <c r="K156" s="224">
        <f>TE!K11</f>
        <v>1.5</v>
      </c>
      <c r="L156" s="224">
        <f>TE!L11</f>
        <v>0</v>
      </c>
      <c r="M156" s="224">
        <f>TE!M11</f>
        <v>1.5</v>
      </c>
      <c r="N156" s="224">
        <f>TE!N11</f>
        <v>2</v>
      </c>
      <c r="O156" s="224">
        <f>TE!O11</f>
        <v>10</v>
      </c>
      <c r="P156" s="224">
        <f>TE!P11</f>
        <v>13.5</v>
      </c>
      <c r="Q156" s="224">
        <f>TE!Q11</f>
        <v>16.5</v>
      </c>
      <c r="R156" s="224">
        <f>TE!R11</f>
        <v>-3</v>
      </c>
      <c r="S156" s="253">
        <f>TE!S11</f>
        <v>1.35</v>
      </c>
      <c r="T156" s="224">
        <f>TE!T11</f>
        <v>4</v>
      </c>
      <c r="U156" s="224">
        <f>TE!U11</f>
        <v>4</v>
      </c>
      <c r="V156" s="224">
        <f>TE!V11</f>
        <v>2</v>
      </c>
      <c r="W156" s="254">
        <f>TE!W11</f>
        <v>0.5</v>
      </c>
      <c r="X156" s="252">
        <f>TE!X11</f>
        <v>0</v>
      </c>
    </row>
    <row r="157" spans="1:24">
      <c r="A157" s="251" t="str">
        <f>SB!A11</f>
        <v>SB</v>
      </c>
      <c r="B157" s="251" t="str">
        <f>SB!B11</f>
        <v>CONNORS, G.</v>
      </c>
      <c r="C157" s="224" t="str">
        <f>SB!C11</f>
        <v/>
      </c>
      <c r="D157" s="224">
        <f>SB!D11</f>
        <v>0</v>
      </c>
      <c r="E157" s="224" t="str">
        <f>SB!E11</f>
        <v/>
      </c>
      <c r="F157" s="224">
        <f>SB!F11</f>
        <v>2.5</v>
      </c>
      <c r="G157" s="224" t="str">
        <f>SB!G11</f>
        <v/>
      </c>
      <c r="H157" s="224">
        <f>SB!H11</f>
        <v>2</v>
      </c>
      <c r="I157" s="224">
        <f>SB!I11</f>
        <v>0</v>
      </c>
      <c r="J157" s="224" t="str">
        <f>SB!J11</f>
        <v/>
      </c>
      <c r="K157" s="224" t="str">
        <f>SB!K11</f>
        <v/>
      </c>
      <c r="L157" s="224" t="str">
        <f>SB!L11</f>
        <v/>
      </c>
      <c r="M157" s="224" t="str">
        <f>SB!M11</f>
        <v/>
      </c>
      <c r="N157" s="224" t="str">
        <f>SB!N11</f>
        <v/>
      </c>
      <c r="O157" s="224">
        <f>SB!O11</f>
        <v>4</v>
      </c>
      <c r="P157" s="224">
        <f>SB!P11</f>
        <v>4.5</v>
      </c>
      <c r="Q157" s="224">
        <f>SB!Q11</f>
        <v>7.5</v>
      </c>
      <c r="R157" s="224">
        <f>SB!R11</f>
        <v>-3</v>
      </c>
      <c r="S157" s="253">
        <f>SB!S11</f>
        <v>1.125</v>
      </c>
      <c r="T157" s="224">
        <f>SB!T11</f>
        <v>2</v>
      </c>
      <c r="U157" s="224">
        <f>SB!U11</f>
        <v>2</v>
      </c>
      <c r="V157" s="224">
        <f>SB!V11</f>
        <v>0</v>
      </c>
      <c r="W157" s="254">
        <f>SB!W11</f>
        <v>0.5</v>
      </c>
      <c r="X157" s="252">
        <f>SB!X11</f>
        <v>0</v>
      </c>
    </row>
    <row r="158" spans="1:24">
      <c r="A158" s="251" t="str">
        <f>TW!A12</f>
        <v>TW</v>
      </c>
      <c r="B158" s="251" t="str">
        <f>TW!B12</f>
        <v>KONTRA, B.</v>
      </c>
      <c r="C158" s="224">
        <f>TW!C12</f>
        <v>3</v>
      </c>
      <c r="D158" s="224">
        <f>TW!D12</f>
        <v>1.5</v>
      </c>
      <c r="E158" s="224">
        <f>TW!E12</f>
        <v>1.5</v>
      </c>
      <c r="F158" s="224">
        <f>TW!F12</f>
        <v>1.5</v>
      </c>
      <c r="G158" s="224">
        <f>TW!G12</f>
        <v>0.5</v>
      </c>
      <c r="H158" s="224">
        <f>TW!H12</f>
        <v>3</v>
      </c>
      <c r="I158" s="224">
        <f>TW!I12</f>
        <v>0</v>
      </c>
      <c r="J158" s="224">
        <f>TW!J12</f>
        <v>2</v>
      </c>
      <c r="K158" s="224">
        <f>TW!K12</f>
        <v>0</v>
      </c>
      <c r="L158" s="224" t="str">
        <f>TW!L12</f>
        <v/>
      </c>
      <c r="M158" s="224">
        <f>TW!M12</f>
        <v>0.5</v>
      </c>
      <c r="N158" s="224" t="str">
        <f>TW!N12</f>
        <v/>
      </c>
      <c r="O158" s="224">
        <f>TW!O12</f>
        <v>10</v>
      </c>
      <c r="P158" s="224">
        <f>TW!P12</f>
        <v>13.5</v>
      </c>
      <c r="Q158" s="224">
        <f>TW!Q12</f>
        <v>16.5</v>
      </c>
      <c r="R158" s="224">
        <f>TW!R12</f>
        <v>-3</v>
      </c>
      <c r="S158" s="253">
        <f>TW!S12</f>
        <v>1.35</v>
      </c>
      <c r="T158" s="224">
        <f>TW!T12</f>
        <v>3</v>
      </c>
      <c r="U158" s="224">
        <f>TW!U12</f>
        <v>4</v>
      </c>
      <c r="V158" s="224">
        <f>TW!V12</f>
        <v>3</v>
      </c>
      <c r="W158" s="254">
        <f>TW!W12</f>
        <v>0.45</v>
      </c>
      <c r="X158" s="252">
        <f>TW!X12</f>
        <v>0</v>
      </c>
    </row>
    <row r="159" spans="1:24">
      <c r="A159" s="251" t="str">
        <f>QB!A18</f>
        <v>QB</v>
      </c>
      <c r="B159" s="251" t="str">
        <f>QB!B18</f>
        <v>VANZINO, T.</v>
      </c>
      <c r="C159" s="224" t="str">
        <f>QB!C18</f>
        <v/>
      </c>
      <c r="D159" s="224">
        <f>QB!D18</f>
        <v>1.5</v>
      </c>
      <c r="E159" s="224">
        <f>QB!E18</f>
        <v>1</v>
      </c>
      <c r="F159" s="224">
        <f>QB!F18</f>
        <v>2</v>
      </c>
      <c r="G159" s="224">
        <f>QB!G18</f>
        <v>2</v>
      </c>
      <c r="H159" s="224">
        <f>QB!H18</f>
        <v>1.5</v>
      </c>
      <c r="I159" s="224">
        <f>QB!I18</f>
        <v>0.5</v>
      </c>
      <c r="J159" s="224" t="str">
        <f>QB!J18</f>
        <v/>
      </c>
      <c r="K159" s="224">
        <f>QB!K18</f>
        <v>2.5</v>
      </c>
      <c r="L159" s="224">
        <f>QB!L18</f>
        <v>0</v>
      </c>
      <c r="M159" s="224" t="str">
        <f>QB!M18</f>
        <v/>
      </c>
      <c r="N159" s="224">
        <f>QB!N18</f>
        <v>1</v>
      </c>
      <c r="O159" s="224">
        <f>QB!O18</f>
        <v>9</v>
      </c>
      <c r="P159" s="224">
        <f>QB!P18</f>
        <v>12</v>
      </c>
      <c r="Q159" s="224">
        <f>QB!Q18</f>
        <v>15</v>
      </c>
      <c r="R159" s="224">
        <f>QB!R18</f>
        <v>-3</v>
      </c>
      <c r="S159" s="253">
        <f>QB!S18</f>
        <v>1.3333333333333333</v>
      </c>
      <c r="T159" s="224">
        <f>QB!T18</f>
        <v>3</v>
      </c>
      <c r="U159" s="224">
        <f>QB!U18</f>
        <v>4</v>
      </c>
      <c r="V159" s="224">
        <f>QB!V18</f>
        <v>2</v>
      </c>
      <c r="W159" s="254">
        <f>QB!W18</f>
        <v>0.44444444444444442</v>
      </c>
      <c r="X159" s="252">
        <f>QB!X18</f>
        <v>0</v>
      </c>
    </row>
    <row r="160" spans="1:24">
      <c r="A160" s="251" t="str">
        <f>'G1'!A11</f>
        <v>G1</v>
      </c>
      <c r="B160" s="251" t="str">
        <f>'G1'!B11</f>
        <v>NEWMAN. M.</v>
      </c>
      <c r="C160" s="224">
        <f>'G1'!C11</f>
        <v>0</v>
      </c>
      <c r="D160" s="224">
        <f>'G1'!D11</f>
        <v>1.5</v>
      </c>
      <c r="E160" s="224" t="str">
        <f>'G1'!E11</f>
        <v/>
      </c>
      <c r="F160" s="224" t="str">
        <f>'G1'!F11</f>
        <v/>
      </c>
      <c r="G160" s="224">
        <f>'G1'!G11</f>
        <v>1.5</v>
      </c>
      <c r="H160" s="224" t="str">
        <f>'G1'!H11</f>
        <v/>
      </c>
      <c r="I160" s="224">
        <f>'G1'!I11</f>
        <v>2.5</v>
      </c>
      <c r="J160" s="224" t="str">
        <f>'G1'!J11</f>
        <v/>
      </c>
      <c r="K160" s="224">
        <f>'G1'!K11</f>
        <v>3</v>
      </c>
      <c r="L160" s="224">
        <f>'G1'!L11</f>
        <v>0</v>
      </c>
      <c r="M160" s="224">
        <f>'G1'!M11</f>
        <v>1.5</v>
      </c>
      <c r="N160" s="224">
        <f>'G1'!N11</f>
        <v>0.5</v>
      </c>
      <c r="O160" s="224">
        <f>'G1'!O11</f>
        <v>8</v>
      </c>
      <c r="P160" s="224">
        <f>'G1'!P11</f>
        <v>10.5</v>
      </c>
      <c r="Q160" s="224">
        <f>'G1'!Q11</f>
        <v>13.5</v>
      </c>
      <c r="R160" s="224">
        <f>'G1'!R11</f>
        <v>-3</v>
      </c>
      <c r="S160" s="253">
        <f>'G1'!S11</f>
        <v>1.3125</v>
      </c>
      <c r="T160" s="224">
        <f>'G1'!T11</f>
        <v>2</v>
      </c>
      <c r="U160" s="224">
        <f>'G1'!U11</f>
        <v>3</v>
      </c>
      <c r="V160" s="224">
        <f>'G1'!V11</f>
        <v>3</v>
      </c>
      <c r="W160" s="254">
        <f>'G1'!W11</f>
        <v>0.4375</v>
      </c>
      <c r="X160" s="252">
        <f>'G1'!X11</f>
        <v>0</v>
      </c>
    </row>
    <row r="161" spans="1:24">
      <c r="A161" s="251" t="str">
        <f>SB!A12</f>
        <v>SB</v>
      </c>
      <c r="B161" s="251" t="str">
        <f>SB!B12</f>
        <v>SEVERSON, J.</v>
      </c>
      <c r="C161" s="224">
        <f>SB!C12</f>
        <v>1.5</v>
      </c>
      <c r="D161" s="224">
        <f>SB!D12</f>
        <v>0</v>
      </c>
      <c r="E161" s="224" t="str">
        <f>SB!E12</f>
        <v/>
      </c>
      <c r="F161" s="224" t="str">
        <f>SB!F12</f>
        <v/>
      </c>
      <c r="G161" s="224">
        <f>SB!G12</f>
        <v>0</v>
      </c>
      <c r="H161" s="224">
        <f>SB!H12</f>
        <v>0.5</v>
      </c>
      <c r="I161" s="224">
        <f>SB!I12</f>
        <v>2.5</v>
      </c>
      <c r="J161" s="224" t="str">
        <f>SB!J12</f>
        <v/>
      </c>
      <c r="K161" s="224">
        <f>SB!K12</f>
        <v>3</v>
      </c>
      <c r="L161" s="224" t="str">
        <f>SB!L12</f>
        <v/>
      </c>
      <c r="M161" s="224">
        <f>SB!M12</f>
        <v>1.5</v>
      </c>
      <c r="N161" s="224" t="str">
        <f>SB!N12</f>
        <v/>
      </c>
      <c r="O161" s="224">
        <f>SB!O12</f>
        <v>7</v>
      </c>
      <c r="P161" s="224">
        <f>SB!P12</f>
        <v>9</v>
      </c>
      <c r="Q161" s="224">
        <f>SB!Q12</f>
        <v>12</v>
      </c>
      <c r="R161" s="224">
        <f>SB!R12</f>
        <v>-3</v>
      </c>
      <c r="S161" s="253">
        <f>SB!S12</f>
        <v>1.2857142857142858</v>
      </c>
      <c r="T161" s="224">
        <f>SB!T12</f>
        <v>2</v>
      </c>
      <c r="U161" s="224">
        <f>SB!U12</f>
        <v>3</v>
      </c>
      <c r="V161" s="224">
        <f>SB!V12</f>
        <v>2</v>
      </c>
      <c r="W161" s="254">
        <f>SB!W12</f>
        <v>0.42857142857142855</v>
      </c>
      <c r="X161" s="252" t="str">
        <f>SB!X12</f>
        <v>R</v>
      </c>
    </row>
    <row r="162" spans="1:24">
      <c r="A162" s="251" t="str">
        <f>TE!A12</f>
        <v>TE</v>
      </c>
      <c r="B162" s="251" t="str">
        <f>TE!B12</f>
        <v>WIENER, S.</v>
      </c>
      <c r="C162" s="224">
        <f>TE!C12</f>
        <v>1</v>
      </c>
      <c r="D162" s="224" t="str">
        <f>TE!D12</f>
        <v/>
      </c>
      <c r="E162" s="224">
        <f>TE!E12</f>
        <v>2</v>
      </c>
      <c r="F162" s="224">
        <f>TE!F12</f>
        <v>1</v>
      </c>
      <c r="G162" s="224" t="str">
        <f>TE!G12</f>
        <v/>
      </c>
      <c r="H162" s="224">
        <f>TE!H12</f>
        <v>0.5</v>
      </c>
      <c r="I162" s="224">
        <f>TE!I12</f>
        <v>1</v>
      </c>
      <c r="J162" s="224">
        <f>TE!J12</f>
        <v>0</v>
      </c>
      <c r="K162" s="224">
        <f>TE!K12</f>
        <v>2.5</v>
      </c>
      <c r="L162" s="224">
        <f>TE!L12</f>
        <v>2.5</v>
      </c>
      <c r="M162" s="224">
        <f>TE!M12</f>
        <v>1.5</v>
      </c>
      <c r="N162" s="224">
        <f>TE!N12</f>
        <v>1.5</v>
      </c>
      <c r="O162" s="224">
        <f>TE!O12</f>
        <v>10</v>
      </c>
      <c r="P162" s="224">
        <f>TE!P12</f>
        <v>13.5</v>
      </c>
      <c r="Q162" s="224">
        <f>TE!Q12</f>
        <v>16.5</v>
      </c>
      <c r="R162" s="224">
        <f>TE!R12</f>
        <v>-3</v>
      </c>
      <c r="S162" s="253">
        <f>TE!S12</f>
        <v>1.35</v>
      </c>
      <c r="T162" s="224">
        <f>TE!T12</f>
        <v>3</v>
      </c>
      <c r="U162" s="224">
        <f>TE!U12</f>
        <v>5</v>
      </c>
      <c r="V162" s="224">
        <f>TE!V12</f>
        <v>2</v>
      </c>
      <c r="W162" s="254">
        <f>TE!W12</f>
        <v>0.4</v>
      </c>
      <c r="X162" s="252">
        <f>TE!X12</f>
        <v>0</v>
      </c>
    </row>
    <row r="163" spans="1:24">
      <c r="A163" s="251" t="str">
        <f>SE!A16</f>
        <v>SE</v>
      </c>
      <c r="B163" s="251" t="str">
        <f>SE!B16</f>
        <v>SCALESE, T.</v>
      </c>
      <c r="C163" s="224" t="str">
        <f>SE!C16</f>
        <v/>
      </c>
      <c r="D163" s="224">
        <f>SE!D16</f>
        <v>2.5</v>
      </c>
      <c r="E163" s="224">
        <f>SE!E16</f>
        <v>2</v>
      </c>
      <c r="F163" s="224">
        <f>SE!F16</f>
        <v>1</v>
      </c>
      <c r="G163" s="224" t="str">
        <f>SE!G16</f>
        <v/>
      </c>
      <c r="H163" s="224" t="str">
        <f>SE!H16</f>
        <v/>
      </c>
      <c r="I163" s="224">
        <f>SE!I16</f>
        <v>0.5</v>
      </c>
      <c r="J163" s="224" t="str">
        <f>SE!J16</f>
        <v/>
      </c>
      <c r="K163" s="224">
        <f>SE!K16</f>
        <v>0</v>
      </c>
      <c r="L163" s="224" t="str">
        <f>SE!L16</f>
        <v/>
      </c>
      <c r="M163" s="224" t="str">
        <f>SE!M16</f>
        <v/>
      </c>
      <c r="N163" s="224" t="str">
        <f>SE!N16</f>
        <v/>
      </c>
      <c r="O163" s="224">
        <f>SE!O16</f>
        <v>5</v>
      </c>
      <c r="P163" s="224">
        <f>SE!P16</f>
        <v>6</v>
      </c>
      <c r="Q163" s="224">
        <f>SE!Q16</f>
        <v>9</v>
      </c>
      <c r="R163" s="224">
        <f>SE!R16</f>
        <v>-3</v>
      </c>
      <c r="S163" s="253">
        <f>SE!S16</f>
        <v>1.2</v>
      </c>
      <c r="T163" s="224">
        <f>SE!T16</f>
        <v>2</v>
      </c>
      <c r="U163" s="224">
        <f>SE!U16</f>
        <v>3</v>
      </c>
      <c r="V163" s="224">
        <f>SE!V16</f>
        <v>0</v>
      </c>
      <c r="W163" s="254">
        <f>SE!W16</f>
        <v>0.4</v>
      </c>
      <c r="X163" s="252">
        <f>SE!X16</f>
        <v>0</v>
      </c>
    </row>
    <row r="164" spans="1:24">
      <c r="A164" s="251" t="str">
        <f>SB!A13</f>
        <v>SB</v>
      </c>
      <c r="B164" s="251" t="str">
        <f>SB!B13</f>
        <v>CLARKE, K.</v>
      </c>
      <c r="C164" s="224">
        <f>SB!C13</f>
        <v>3</v>
      </c>
      <c r="D164" s="224" t="str">
        <f>SB!D13</f>
        <v/>
      </c>
      <c r="E164" s="224" t="str">
        <f>SB!E13</f>
        <v/>
      </c>
      <c r="F164" s="224">
        <f>SB!F13</f>
        <v>0</v>
      </c>
      <c r="G164" s="224">
        <f>SB!G13</f>
        <v>3</v>
      </c>
      <c r="H164" s="224" t="str">
        <f>SB!H13</f>
        <v/>
      </c>
      <c r="I164" s="224">
        <f>SB!I13</f>
        <v>0.5</v>
      </c>
      <c r="J164" s="224" t="str">
        <f>SB!J13</f>
        <v/>
      </c>
      <c r="K164" s="224" t="str">
        <f>SB!K13</f>
        <v/>
      </c>
      <c r="L164" s="224">
        <f>SB!L13</f>
        <v>0.5</v>
      </c>
      <c r="M164" s="224" t="str">
        <f>SB!M13</f>
        <v/>
      </c>
      <c r="N164" s="224">
        <f>SB!N13</f>
        <v>0.5</v>
      </c>
      <c r="O164" s="224">
        <f>SB!O13</f>
        <v>6</v>
      </c>
      <c r="P164" s="224">
        <f>SB!P13</f>
        <v>7.5</v>
      </c>
      <c r="Q164" s="224">
        <f>SB!Q13</f>
        <v>10.5</v>
      </c>
      <c r="R164" s="224">
        <f>SB!R13</f>
        <v>-3</v>
      </c>
      <c r="S164" s="253">
        <f>SB!S13</f>
        <v>1.25</v>
      </c>
      <c r="T164" s="224">
        <f>SB!T13</f>
        <v>2</v>
      </c>
      <c r="U164" s="224">
        <f>SB!U13</f>
        <v>4</v>
      </c>
      <c r="V164" s="224">
        <f>SB!V13</f>
        <v>0</v>
      </c>
      <c r="W164" s="254">
        <f>SB!W13</f>
        <v>0.33333333333333331</v>
      </c>
      <c r="X164" s="252">
        <f>SB!X13</f>
        <v>0</v>
      </c>
    </row>
    <row r="165" spans="1:24">
      <c r="A165" s="251" t="str">
        <f>QB!A19</f>
        <v>QB</v>
      </c>
      <c r="B165" s="251" t="str">
        <f>QB!B19</f>
        <v>LOMAX, F.</v>
      </c>
      <c r="C165" s="224">
        <f>QB!C19</f>
        <v>0</v>
      </c>
      <c r="D165" s="224" t="str">
        <f>QB!D19</f>
        <v/>
      </c>
      <c r="E165" s="224">
        <f>QB!E19</f>
        <v>1</v>
      </c>
      <c r="F165" s="224" t="str">
        <f>QB!F19</f>
        <v/>
      </c>
      <c r="G165" s="224">
        <f>QB!G19</f>
        <v>2.5</v>
      </c>
      <c r="H165" s="224" t="str">
        <f>QB!H19</f>
        <v/>
      </c>
      <c r="I165" s="224">
        <f>QB!I19</f>
        <v>2</v>
      </c>
      <c r="J165" s="224" t="str">
        <f>QB!J19</f>
        <v/>
      </c>
      <c r="K165" s="224" t="str">
        <f>QB!K19</f>
        <v/>
      </c>
      <c r="L165" s="224">
        <f>QB!L19</f>
        <v>1</v>
      </c>
      <c r="M165" s="224" t="str">
        <f>QB!M19</f>
        <v/>
      </c>
      <c r="N165" s="224">
        <f>QB!N19</f>
        <v>1</v>
      </c>
      <c r="O165" s="224">
        <f>QB!O19</f>
        <v>6</v>
      </c>
      <c r="P165" s="224">
        <f>QB!P19</f>
        <v>7.5</v>
      </c>
      <c r="Q165" s="224">
        <f>QB!Q19</f>
        <v>10.5</v>
      </c>
      <c r="R165" s="224">
        <f>QB!R19</f>
        <v>-3</v>
      </c>
      <c r="S165" s="253">
        <f>QB!S19</f>
        <v>1.25</v>
      </c>
      <c r="T165" s="224">
        <f>QB!T19</f>
        <v>2</v>
      </c>
      <c r="U165" s="224">
        <f>QB!U19</f>
        <v>4</v>
      </c>
      <c r="V165" s="224">
        <f>QB!V19</f>
        <v>0</v>
      </c>
      <c r="W165" s="254">
        <f>QB!W19</f>
        <v>0.33333333333333331</v>
      </c>
      <c r="X165" s="252">
        <f>QB!X19</f>
        <v>0</v>
      </c>
    </row>
    <row r="166" spans="1:24">
      <c r="A166" s="251" t="str">
        <f>TE!A13</f>
        <v>TE</v>
      </c>
      <c r="B166" s="251" t="str">
        <f>TE!B13</f>
        <v>CARRAGINA, T.</v>
      </c>
      <c r="C166" s="224" t="str">
        <f>TE!C13</f>
        <v/>
      </c>
      <c r="D166" s="224" t="str">
        <f>TE!D13</f>
        <v/>
      </c>
      <c r="E166" s="224" t="str">
        <f>TE!E13</f>
        <v/>
      </c>
      <c r="F166" s="224" t="str">
        <f>TE!F13</f>
        <v/>
      </c>
      <c r="G166" s="224" t="str">
        <f>TE!G13</f>
        <v/>
      </c>
      <c r="H166" s="224" t="str">
        <f>TE!H13</f>
        <v/>
      </c>
      <c r="I166" s="224">
        <f>TE!I13</f>
        <v>0.5</v>
      </c>
      <c r="J166" s="224" t="str">
        <f>TE!J13</f>
        <v/>
      </c>
      <c r="K166" s="224" t="str">
        <f>TE!K13</f>
        <v/>
      </c>
      <c r="L166" s="224" t="str">
        <f>TE!L13</f>
        <v/>
      </c>
      <c r="M166" s="224" t="str">
        <f>TE!M13</f>
        <v/>
      </c>
      <c r="N166" s="224">
        <f>TE!N13</f>
        <v>1</v>
      </c>
      <c r="O166" s="224">
        <f>TE!O13</f>
        <v>2</v>
      </c>
      <c r="P166" s="224">
        <f>TE!P13</f>
        <v>1.5</v>
      </c>
      <c r="Q166" s="224">
        <f>TE!Q13</f>
        <v>4.5</v>
      </c>
      <c r="R166" s="224">
        <f>TE!R13</f>
        <v>-3</v>
      </c>
      <c r="S166" s="253">
        <f>TE!S13</f>
        <v>0.75</v>
      </c>
      <c r="T166" s="224">
        <f>TE!T13</f>
        <v>0</v>
      </c>
      <c r="U166" s="224">
        <f>TE!U13</f>
        <v>2</v>
      </c>
      <c r="V166" s="224">
        <f>TE!V13</f>
        <v>0</v>
      </c>
      <c r="W166" s="254">
        <f>TE!W13</f>
        <v>0</v>
      </c>
      <c r="X166" s="252" t="str">
        <f>TE!X13</f>
        <v>R</v>
      </c>
    </row>
    <row r="167" spans="1:24">
      <c r="A167" s="251" t="str">
        <f>PT!A20</f>
        <v>PT</v>
      </c>
      <c r="B167" s="251" t="str">
        <f>PT!B20</f>
        <v>PANGRETIC, P.</v>
      </c>
      <c r="C167" s="224">
        <f>PT!C20</f>
        <v>0</v>
      </c>
      <c r="D167" s="224" t="str">
        <f>PT!D20</f>
        <v/>
      </c>
      <c r="E167" s="224" t="str">
        <f>PT!E20</f>
        <v/>
      </c>
      <c r="F167" s="224" t="str">
        <f>PT!F20</f>
        <v/>
      </c>
      <c r="G167" s="224" t="str">
        <f>PT!G20</f>
        <v/>
      </c>
      <c r="H167" s="224" t="str">
        <f>PT!H20</f>
        <v/>
      </c>
      <c r="I167" s="224" t="str">
        <f>PT!I20</f>
        <v/>
      </c>
      <c r="J167" s="224" t="str">
        <f>PT!J20</f>
        <v/>
      </c>
      <c r="K167" s="224" t="str">
        <f>PT!K20</f>
        <v/>
      </c>
      <c r="L167" s="224" t="str">
        <f>PT!L20</f>
        <v/>
      </c>
      <c r="M167" s="224" t="str">
        <f>PT!M20</f>
        <v/>
      </c>
      <c r="N167" s="224" t="str">
        <f>PT!N20</f>
        <v/>
      </c>
      <c r="O167" s="224">
        <f>PT!O20</f>
        <v>1</v>
      </c>
      <c r="P167" s="224">
        <f>PT!P20</f>
        <v>0</v>
      </c>
      <c r="Q167" s="224">
        <f>PT!Q20</f>
        <v>3</v>
      </c>
      <c r="R167" s="224">
        <f>PT!R20</f>
        <v>-3</v>
      </c>
      <c r="S167" s="253">
        <f>PT!S20</f>
        <v>0</v>
      </c>
      <c r="T167" s="224">
        <f>PT!T20</f>
        <v>0</v>
      </c>
      <c r="U167" s="224">
        <f>PT!U20</f>
        <v>1</v>
      </c>
      <c r="V167" s="224">
        <f>PT!V20</f>
        <v>0</v>
      </c>
      <c r="W167" s="254">
        <f>PT!W20</f>
        <v>0</v>
      </c>
      <c r="X167" s="252" t="str">
        <f>PT!X20</f>
        <v>R</v>
      </c>
    </row>
    <row r="168" spans="1:24">
      <c r="A168" s="251" t="str">
        <f>PT!A21</f>
        <v>PT</v>
      </c>
      <c r="B168" s="251" t="str">
        <f>PT!B21</f>
        <v>WILSON, R.</v>
      </c>
      <c r="C168" s="224">
        <f>PT!C21</f>
        <v>0</v>
      </c>
      <c r="D168" s="224" t="str">
        <f>PT!D21</f>
        <v/>
      </c>
      <c r="E168" s="224" t="str">
        <f>PT!E21</f>
        <v/>
      </c>
      <c r="F168" s="224" t="str">
        <f>PT!F21</f>
        <v/>
      </c>
      <c r="G168" s="224" t="str">
        <f>PT!G21</f>
        <v/>
      </c>
      <c r="H168" s="224" t="str">
        <f>PT!H21</f>
        <v/>
      </c>
      <c r="I168" s="224" t="str">
        <f>PT!I21</f>
        <v/>
      </c>
      <c r="J168" s="224" t="str">
        <f>PT!J21</f>
        <v/>
      </c>
      <c r="K168" s="224" t="str">
        <f>PT!K21</f>
        <v/>
      </c>
      <c r="L168" s="224" t="str">
        <f>PT!L21</f>
        <v/>
      </c>
      <c r="M168" s="224" t="str">
        <f>PT!M21</f>
        <v/>
      </c>
      <c r="N168" s="224" t="str">
        <f>PT!N21</f>
        <v/>
      </c>
      <c r="O168" s="224">
        <f>PT!O21</f>
        <v>1</v>
      </c>
      <c r="P168" s="224">
        <f>PT!P21</f>
        <v>0</v>
      </c>
      <c r="Q168" s="224">
        <f>PT!Q21</f>
        <v>3</v>
      </c>
      <c r="R168" s="224">
        <f>PT!R21</f>
        <v>-3</v>
      </c>
      <c r="S168" s="253">
        <f>PT!S21</f>
        <v>0</v>
      </c>
      <c r="T168" s="224">
        <f>PT!T21</f>
        <v>0</v>
      </c>
      <c r="U168" s="224">
        <f>PT!U21</f>
        <v>1</v>
      </c>
      <c r="V168" s="224">
        <f>PT!V21</f>
        <v>0</v>
      </c>
      <c r="W168" s="254">
        <f>PT!W21</f>
        <v>0</v>
      </c>
      <c r="X168" s="252" t="str">
        <f>PT!X21</f>
        <v>R</v>
      </c>
    </row>
    <row r="169" spans="1:24">
      <c r="A169" s="251" t="str">
        <f>PC!A12</f>
        <v>PC</v>
      </c>
      <c r="B169" s="251" t="str">
        <f>PC!B12</f>
        <v>SCOTT, R.</v>
      </c>
      <c r="C169" s="224" t="str">
        <f>PC!C12</f>
        <v/>
      </c>
      <c r="D169" s="224" t="str">
        <f>PC!D12</f>
        <v/>
      </c>
      <c r="E169" s="224" t="str">
        <f>PC!E12</f>
        <v/>
      </c>
      <c r="F169" s="224" t="str">
        <f>PC!F12</f>
        <v/>
      </c>
      <c r="G169" s="224" t="str">
        <f>PC!G12</f>
        <v/>
      </c>
      <c r="H169" s="224" t="str">
        <f>PC!H12</f>
        <v/>
      </c>
      <c r="I169" s="224">
        <f>PC!I12</f>
        <v>0</v>
      </c>
      <c r="J169" s="224" t="str">
        <f>PC!J12</f>
        <v/>
      </c>
      <c r="K169" s="224" t="str">
        <f>PC!K12</f>
        <v/>
      </c>
      <c r="L169" s="224" t="str">
        <f>PC!L12</f>
        <v/>
      </c>
      <c r="M169" s="224" t="str">
        <f>PC!M12</f>
        <v/>
      </c>
      <c r="N169" s="224" t="str">
        <f>PC!N12</f>
        <v/>
      </c>
      <c r="O169" s="224">
        <f>PC!O12</f>
        <v>1</v>
      </c>
      <c r="P169" s="224">
        <f>PC!P12</f>
        <v>0</v>
      </c>
      <c r="Q169" s="224">
        <f>PC!Q12</f>
        <v>3</v>
      </c>
      <c r="R169" s="224">
        <f>PC!R12</f>
        <v>-3</v>
      </c>
      <c r="S169" s="253">
        <f>PC!S12</f>
        <v>0</v>
      </c>
      <c r="T169" s="224">
        <f>PC!T12</f>
        <v>0</v>
      </c>
      <c r="U169" s="224">
        <f>PC!U12</f>
        <v>1</v>
      </c>
      <c r="V169" s="224">
        <f>PC!V12</f>
        <v>0</v>
      </c>
      <c r="W169" s="254">
        <f>PC!W12</f>
        <v>0</v>
      </c>
      <c r="X169" s="252">
        <f>PC!X12</f>
        <v>0</v>
      </c>
    </row>
    <row r="170" spans="1:24">
      <c r="A170" s="251" t="str">
        <f>AB!A17</f>
        <v>AB</v>
      </c>
      <c r="B170" s="251" t="str">
        <f>AB!B17</f>
        <v>GRADY, M.</v>
      </c>
      <c r="C170" s="224" t="str">
        <f>AB!C17</f>
        <v/>
      </c>
      <c r="D170" s="224" t="str">
        <f>AB!D17</f>
        <v/>
      </c>
      <c r="E170" s="224" t="str">
        <f>AB!E17</f>
        <v/>
      </c>
      <c r="F170" s="224" t="str">
        <f>AB!F17</f>
        <v/>
      </c>
      <c r="G170" s="224">
        <f>AB!G17</f>
        <v>0</v>
      </c>
      <c r="H170" s="224" t="str">
        <f>AB!H17</f>
        <v/>
      </c>
      <c r="I170" s="224" t="str">
        <f>AB!I17</f>
        <v/>
      </c>
      <c r="J170" s="224" t="str">
        <f>AB!J17</f>
        <v/>
      </c>
      <c r="K170" s="224" t="str">
        <f>AB!K17</f>
        <v/>
      </c>
      <c r="L170" s="224" t="str">
        <f>AB!L17</f>
        <v/>
      </c>
      <c r="M170" s="224" t="str">
        <f>AB!M17</f>
        <v/>
      </c>
      <c r="N170" s="224" t="str">
        <f>AB!N17</f>
        <v/>
      </c>
      <c r="O170" s="224">
        <f>AB!O17</f>
        <v>1</v>
      </c>
      <c r="P170" s="224">
        <f>AB!P17</f>
        <v>0</v>
      </c>
      <c r="Q170" s="224">
        <f>AB!Q17</f>
        <v>3</v>
      </c>
      <c r="R170" s="224">
        <f>AB!R17</f>
        <v>-3</v>
      </c>
      <c r="S170" s="253">
        <f>AB!S17</f>
        <v>0</v>
      </c>
      <c r="T170" s="224">
        <f>AB!T17</f>
        <v>0</v>
      </c>
      <c r="U170" s="224">
        <f>AB!U17</f>
        <v>1</v>
      </c>
      <c r="V170" s="224">
        <f>AB!V17</f>
        <v>0</v>
      </c>
      <c r="W170" s="254">
        <f>AB!W17</f>
        <v>0</v>
      </c>
      <c r="X170" s="252">
        <f>AB!X17</f>
        <v>0</v>
      </c>
    </row>
    <row r="171" spans="1:24">
      <c r="A171" s="251" t="str">
        <f>MV!A18</f>
        <v>MV</v>
      </c>
      <c r="B171" s="251" t="str">
        <f>MV!B18</f>
        <v>BLOOR, B.</v>
      </c>
      <c r="C171" s="224">
        <f>MV!C18</f>
        <v>3</v>
      </c>
      <c r="D171" s="224">
        <f>MV!D18</f>
        <v>0.5</v>
      </c>
      <c r="E171" s="224" t="str">
        <f>MV!E18</f>
        <v/>
      </c>
      <c r="F171" s="224">
        <f>MV!F18</f>
        <v>0.5</v>
      </c>
      <c r="G171" s="224" t="str">
        <f>MV!G18</f>
        <v/>
      </c>
      <c r="H171" s="224" t="str">
        <f>MV!H18</f>
        <v/>
      </c>
      <c r="I171" s="224" t="str">
        <f>MV!I18</f>
        <v/>
      </c>
      <c r="J171" s="224" t="str">
        <f>MV!J18</f>
        <v/>
      </c>
      <c r="K171" s="224">
        <f>MV!K18</f>
        <v>0</v>
      </c>
      <c r="L171" s="224" t="str">
        <f>MV!L18</f>
        <v/>
      </c>
      <c r="M171" s="224">
        <f>MV!M18</f>
        <v>2</v>
      </c>
      <c r="N171" s="224">
        <f>MV!N18</f>
        <v>1</v>
      </c>
      <c r="O171" s="224">
        <f>MV!O18</f>
        <v>6</v>
      </c>
      <c r="P171" s="224">
        <f>MV!P18</f>
        <v>7</v>
      </c>
      <c r="Q171" s="224">
        <f>MV!Q18</f>
        <v>11</v>
      </c>
      <c r="R171" s="224">
        <f>MV!R18</f>
        <v>-4</v>
      </c>
      <c r="S171" s="253">
        <f>MV!S18</f>
        <v>1.1666666666666667</v>
      </c>
      <c r="T171" s="224">
        <f>MV!T18</f>
        <v>2</v>
      </c>
      <c r="U171" s="224">
        <f>MV!U18</f>
        <v>4</v>
      </c>
      <c r="V171" s="224">
        <f>MV!V18</f>
        <v>0</v>
      </c>
      <c r="W171" s="254">
        <f>MV!W18</f>
        <v>0.33333333333333331</v>
      </c>
      <c r="X171" s="252">
        <f>MV!X18</f>
        <v>0</v>
      </c>
    </row>
    <row r="172" spans="1:24">
      <c r="A172" s="251" t="str">
        <f>'G2'!A17</f>
        <v>G2</v>
      </c>
      <c r="B172" s="251" t="str">
        <f>'G2'!B17</f>
        <v>DONOFRIO, R.</v>
      </c>
      <c r="C172" s="224">
        <f>'G2'!C17</f>
        <v>2</v>
      </c>
      <c r="D172" s="224" t="str">
        <f>'G2'!D17</f>
        <v/>
      </c>
      <c r="E172" s="224" t="str">
        <f>'G2'!E17</f>
        <v/>
      </c>
      <c r="F172" s="224">
        <f>'G2'!F17</f>
        <v>0</v>
      </c>
      <c r="G172" s="224">
        <f>'G2'!G17</f>
        <v>3</v>
      </c>
      <c r="H172" s="224" t="str">
        <f>'G2'!H17</f>
        <v/>
      </c>
      <c r="I172" s="224">
        <f>'G2'!I17</f>
        <v>1</v>
      </c>
      <c r="J172" s="224">
        <f>'G2'!J17</f>
        <v>1</v>
      </c>
      <c r="K172" s="224">
        <f>'G2'!K17</f>
        <v>0</v>
      </c>
      <c r="L172" s="224" t="str">
        <f>'G2'!L17</f>
        <v/>
      </c>
      <c r="M172" s="224" t="str">
        <f>'G2'!M17</f>
        <v/>
      </c>
      <c r="N172" s="224" t="str">
        <f>'G2'!N17</f>
        <v/>
      </c>
      <c r="O172" s="224">
        <f>'G2'!O17</f>
        <v>6</v>
      </c>
      <c r="P172" s="224">
        <f>'G2'!P17</f>
        <v>7</v>
      </c>
      <c r="Q172" s="224">
        <f>'G2'!Q17</f>
        <v>11</v>
      </c>
      <c r="R172" s="224">
        <f>'G2'!R17</f>
        <v>-4</v>
      </c>
      <c r="S172" s="253">
        <f>'G2'!S17</f>
        <v>1.1666666666666667</v>
      </c>
      <c r="T172" s="224">
        <f>'G2'!T17</f>
        <v>2</v>
      </c>
      <c r="U172" s="224">
        <f>'G2'!U17</f>
        <v>4</v>
      </c>
      <c r="V172" s="224">
        <f>'G2'!V17</f>
        <v>0</v>
      </c>
      <c r="W172" s="254">
        <f>'G2'!W17</f>
        <v>0.33333333333333331</v>
      </c>
      <c r="X172" s="252">
        <f>'G2'!X17</f>
        <v>0</v>
      </c>
    </row>
    <row r="173" spans="1:24">
      <c r="A173" s="251" t="str">
        <f>QB!A20</f>
        <v>QB</v>
      </c>
      <c r="B173" s="251" t="str">
        <f>QB!B20</f>
        <v>WILKIE, D.</v>
      </c>
      <c r="C173" s="224" t="str">
        <f>QB!C20</f>
        <v/>
      </c>
      <c r="D173" s="224">
        <f>QB!D20</f>
        <v>3</v>
      </c>
      <c r="E173" s="224">
        <f>QB!E20</f>
        <v>0.5</v>
      </c>
      <c r="F173" s="224" t="str">
        <f>QB!F20</f>
        <v/>
      </c>
      <c r="G173" s="224" t="str">
        <f>QB!G20</f>
        <v/>
      </c>
      <c r="H173" s="224">
        <f>QB!H20</f>
        <v>0</v>
      </c>
      <c r="I173" s="224">
        <f>QB!I20</f>
        <v>2</v>
      </c>
      <c r="J173" s="224" t="str">
        <f>QB!J20</f>
        <v/>
      </c>
      <c r="K173" s="224" t="str">
        <f>QB!K20</f>
        <v/>
      </c>
      <c r="L173" s="224" t="str">
        <f>QB!L20</f>
        <v/>
      </c>
      <c r="M173" s="224">
        <f>QB!M20</f>
        <v>0.5</v>
      </c>
      <c r="N173" s="224">
        <f>QB!N20</f>
        <v>1</v>
      </c>
      <c r="O173" s="224">
        <f>QB!O20</f>
        <v>6</v>
      </c>
      <c r="P173" s="224">
        <f>QB!P20</f>
        <v>7</v>
      </c>
      <c r="Q173" s="224">
        <f>QB!Q20</f>
        <v>11</v>
      </c>
      <c r="R173" s="224">
        <f>QB!R20</f>
        <v>-4</v>
      </c>
      <c r="S173" s="253">
        <f>QB!S20</f>
        <v>1.1666666666666667</v>
      </c>
      <c r="T173" s="224">
        <f>QB!T20</f>
        <v>2</v>
      </c>
      <c r="U173" s="224">
        <f>QB!U20</f>
        <v>4</v>
      </c>
      <c r="V173" s="224">
        <f>QB!V20</f>
        <v>0</v>
      </c>
      <c r="W173" s="254">
        <f>QB!W20</f>
        <v>0.33333333333333331</v>
      </c>
      <c r="X173" s="252">
        <f>QB!X20</f>
        <v>0</v>
      </c>
    </row>
    <row r="174" spans="1:24">
      <c r="A174" s="251" t="str">
        <f>SE!A17</f>
        <v>SE</v>
      </c>
      <c r="B174" s="251" t="str">
        <f>SE!B17</f>
        <v>ROSENBERG, H.</v>
      </c>
      <c r="C174" s="224" t="str">
        <f>SE!C17</f>
        <v/>
      </c>
      <c r="D174" s="224">
        <f>SE!D17</f>
        <v>2</v>
      </c>
      <c r="E174" s="224" t="str">
        <f>SE!E17</f>
        <v/>
      </c>
      <c r="F174" s="224">
        <f>SE!F17</f>
        <v>0.5</v>
      </c>
      <c r="G174" s="224" t="str">
        <f>SE!G17</f>
        <v/>
      </c>
      <c r="H174" s="224" t="str">
        <f>SE!H17</f>
        <v/>
      </c>
      <c r="I174" s="224" t="str">
        <f>SE!I17</f>
        <v/>
      </c>
      <c r="J174" s="224">
        <f>SE!J17</f>
        <v>0</v>
      </c>
      <c r="K174" s="224" t="str">
        <f>SE!K17</f>
        <v/>
      </c>
      <c r="L174" s="224" t="str">
        <f>SE!L17</f>
        <v/>
      </c>
      <c r="M174" s="224" t="str">
        <f>SE!M17</f>
        <v/>
      </c>
      <c r="N174" s="224" t="str">
        <f>SE!N17</f>
        <v/>
      </c>
      <c r="O174" s="224">
        <f>SE!O17</f>
        <v>3</v>
      </c>
      <c r="P174" s="224">
        <f>SE!P17</f>
        <v>2.5</v>
      </c>
      <c r="Q174" s="224">
        <f>SE!Q17</f>
        <v>6.5</v>
      </c>
      <c r="R174" s="224">
        <f>SE!R17</f>
        <v>-4</v>
      </c>
      <c r="S174" s="253">
        <f>SE!S17</f>
        <v>0.83333333333333337</v>
      </c>
      <c r="T174" s="224">
        <f>SE!T17</f>
        <v>1</v>
      </c>
      <c r="U174" s="224">
        <f>SE!U17</f>
        <v>2</v>
      </c>
      <c r="V174" s="224">
        <f>SE!V17</f>
        <v>0</v>
      </c>
      <c r="W174" s="254">
        <f>SE!W17</f>
        <v>0.33333333333333331</v>
      </c>
      <c r="X174" s="252">
        <f>SE!X17</f>
        <v>0</v>
      </c>
    </row>
    <row r="175" spans="1:24">
      <c r="A175" s="251" t="str">
        <f>GK!A15</f>
        <v>GK</v>
      </c>
      <c r="B175" s="251" t="str">
        <f>GK!B15</f>
        <v>ERHARD, E.</v>
      </c>
      <c r="C175" s="224" t="str">
        <f>GK!C15</f>
        <v/>
      </c>
      <c r="D175" s="224">
        <f>GK!D15</f>
        <v>0</v>
      </c>
      <c r="E175" s="224" t="str">
        <f>GK!E15</f>
        <v/>
      </c>
      <c r="F175" s="224">
        <f>GK!F15</f>
        <v>1.5</v>
      </c>
      <c r="G175" s="224" t="str">
        <f>GK!G15</f>
        <v/>
      </c>
      <c r="H175" s="224">
        <f>GK!H15</f>
        <v>3</v>
      </c>
      <c r="I175" s="224" t="str">
        <f>GK!I15</f>
        <v/>
      </c>
      <c r="J175" s="224" t="str">
        <f>GK!J15</f>
        <v/>
      </c>
      <c r="K175" s="224">
        <f>GK!K15</f>
        <v>0</v>
      </c>
      <c r="L175" s="224" t="str">
        <f>GK!L15</f>
        <v/>
      </c>
      <c r="M175" s="224">
        <f>GK!M15</f>
        <v>1</v>
      </c>
      <c r="N175" s="224" t="str">
        <f>GK!N15</f>
        <v/>
      </c>
      <c r="O175" s="224">
        <f>GK!O15</f>
        <v>5</v>
      </c>
      <c r="P175" s="224">
        <f>GK!P15</f>
        <v>5.5</v>
      </c>
      <c r="Q175" s="224">
        <f>GK!Q15</f>
        <v>9.5</v>
      </c>
      <c r="R175" s="224">
        <f>GK!R15</f>
        <v>-4</v>
      </c>
      <c r="S175" s="253">
        <f>GK!S15</f>
        <v>1.1000000000000001</v>
      </c>
      <c r="T175" s="224">
        <f>GK!T15</f>
        <v>1</v>
      </c>
      <c r="U175" s="224">
        <f>GK!U15</f>
        <v>3</v>
      </c>
      <c r="V175" s="224">
        <f>GK!V15</f>
        <v>1</v>
      </c>
      <c r="W175" s="254">
        <f>GK!W15</f>
        <v>0.3</v>
      </c>
      <c r="X175" s="252">
        <f>GK!X15</f>
        <v>0</v>
      </c>
    </row>
    <row r="176" spans="1:24">
      <c r="A176" s="251" t="str">
        <f>SE!A18</f>
        <v>SE</v>
      </c>
      <c r="B176" s="251" t="str">
        <f>SE!B18</f>
        <v>LUCARELLI, M.</v>
      </c>
      <c r="C176" s="224" t="str">
        <f>SE!C18</f>
        <v/>
      </c>
      <c r="D176" s="224" t="str">
        <f>SE!D18</f>
        <v/>
      </c>
      <c r="E176" s="224">
        <f>SE!E18</f>
        <v>0</v>
      </c>
      <c r="F176" s="224" t="str">
        <f>SE!F18</f>
        <v/>
      </c>
      <c r="G176" s="224" t="str">
        <f>SE!G18</f>
        <v/>
      </c>
      <c r="H176" s="224" t="str">
        <f>SE!H18</f>
        <v/>
      </c>
      <c r="I176" s="224" t="str">
        <f>SE!I18</f>
        <v/>
      </c>
      <c r="J176" s="224">
        <f>SE!J18</f>
        <v>1</v>
      </c>
      <c r="K176" s="224" t="str">
        <f>SE!K18</f>
        <v/>
      </c>
      <c r="L176" s="224">
        <f>SE!L18</f>
        <v>1.5</v>
      </c>
      <c r="M176" s="224">
        <f>SE!M18</f>
        <v>3</v>
      </c>
      <c r="N176" s="224">
        <f>SE!N18</f>
        <v>0</v>
      </c>
      <c r="O176" s="224">
        <f>SE!O18</f>
        <v>5</v>
      </c>
      <c r="P176" s="224">
        <f>SE!P18</f>
        <v>5.5</v>
      </c>
      <c r="Q176" s="224">
        <f>SE!Q18</f>
        <v>9.5</v>
      </c>
      <c r="R176" s="224">
        <f>SE!R18</f>
        <v>-4</v>
      </c>
      <c r="S176" s="253">
        <f>SE!S18</f>
        <v>1.1000000000000001</v>
      </c>
      <c r="T176" s="224">
        <f>SE!T18</f>
        <v>1</v>
      </c>
      <c r="U176" s="224">
        <f>SE!U18</f>
        <v>3</v>
      </c>
      <c r="V176" s="224">
        <f>SE!V18</f>
        <v>1</v>
      </c>
      <c r="W176" s="254">
        <f>SE!W18</f>
        <v>0.3</v>
      </c>
      <c r="X176" s="252">
        <f>SE!X18</f>
        <v>0</v>
      </c>
    </row>
    <row r="177" spans="1:24">
      <c r="A177" s="251" t="str">
        <f>SB!A14</f>
        <v>SB</v>
      </c>
      <c r="B177" s="251" t="str">
        <f>SB!B14</f>
        <v>BROCCOLERI, S.</v>
      </c>
      <c r="C177" s="224" t="str">
        <f>SB!C14</f>
        <v/>
      </c>
      <c r="D177" s="224" t="str">
        <f>SB!D14</f>
        <v/>
      </c>
      <c r="E177" s="224">
        <f>SB!E14</f>
        <v>0</v>
      </c>
      <c r="F177" s="224" t="str">
        <f>SB!F14</f>
        <v/>
      </c>
      <c r="G177" s="224">
        <f>SB!G14</f>
        <v>2.5</v>
      </c>
      <c r="H177" s="224">
        <f>SB!H14</f>
        <v>0.5</v>
      </c>
      <c r="I177" s="224" t="str">
        <f>SB!I14</f>
        <v/>
      </c>
      <c r="J177" s="224" t="str">
        <f>SB!J14</f>
        <v/>
      </c>
      <c r="K177" s="224" t="str">
        <f>SB!K14</f>
        <v/>
      </c>
      <c r="L177" s="224">
        <f>SB!L14</f>
        <v>1</v>
      </c>
      <c r="M177" s="224" t="str">
        <f>SB!M14</f>
        <v/>
      </c>
      <c r="N177" s="224" t="str">
        <f>SB!N14</f>
        <v/>
      </c>
      <c r="O177" s="224">
        <f>SB!O14</f>
        <v>4</v>
      </c>
      <c r="P177" s="224">
        <f>SB!P14</f>
        <v>4</v>
      </c>
      <c r="Q177" s="224">
        <f>SB!Q14</f>
        <v>8</v>
      </c>
      <c r="R177" s="224">
        <f>SB!R14</f>
        <v>-4</v>
      </c>
      <c r="S177" s="253">
        <f>SB!S14</f>
        <v>1</v>
      </c>
      <c r="T177" s="224">
        <f>SB!T14</f>
        <v>1</v>
      </c>
      <c r="U177" s="224">
        <f>SB!U14</f>
        <v>3</v>
      </c>
      <c r="V177" s="224">
        <f>SB!V14</f>
        <v>0</v>
      </c>
      <c r="W177" s="254">
        <f>SB!W14</f>
        <v>0.25</v>
      </c>
      <c r="X177" s="252">
        <f>SB!X14</f>
        <v>0</v>
      </c>
    </row>
    <row r="178" spans="1:24">
      <c r="A178" s="251" t="str">
        <f>WB!A15</f>
        <v>WB</v>
      </c>
      <c r="B178" s="251" t="str">
        <f>WB!B15</f>
        <v>MALONEY, B.</v>
      </c>
      <c r="C178" s="224" t="str">
        <f>WB!C15</f>
        <v/>
      </c>
      <c r="D178" s="224" t="str">
        <f>WB!D15</f>
        <v/>
      </c>
      <c r="E178" s="224" t="str">
        <f>WB!E15</f>
        <v/>
      </c>
      <c r="F178" s="224">
        <f>WB!F15</f>
        <v>0.5</v>
      </c>
      <c r="G178" s="224">
        <f>WB!G15</f>
        <v>1</v>
      </c>
      <c r="H178" s="224" t="str">
        <f>WB!H15</f>
        <v/>
      </c>
      <c r="I178" s="224">
        <f>WB!I15</f>
        <v>0</v>
      </c>
      <c r="J178" s="224">
        <f>WB!J15</f>
        <v>2.5</v>
      </c>
      <c r="K178" s="224" t="str">
        <f>WB!K15</f>
        <v/>
      </c>
      <c r="L178" s="224" t="str">
        <f>WB!L15</f>
        <v/>
      </c>
      <c r="M178" s="224" t="str">
        <f>WB!M15</f>
        <v/>
      </c>
      <c r="N178" s="224" t="str">
        <f>WB!N15</f>
        <v/>
      </c>
      <c r="O178" s="224">
        <f>WB!O15</f>
        <v>4</v>
      </c>
      <c r="P178" s="224">
        <f>WB!P15</f>
        <v>4</v>
      </c>
      <c r="Q178" s="224">
        <f>WB!Q15</f>
        <v>8</v>
      </c>
      <c r="R178" s="224">
        <f>WB!R15</f>
        <v>-4</v>
      </c>
      <c r="S178" s="253">
        <f>WB!S15</f>
        <v>1</v>
      </c>
      <c r="T178" s="224">
        <f>WB!T15</f>
        <v>1</v>
      </c>
      <c r="U178" s="224">
        <f>WB!U15</f>
        <v>3</v>
      </c>
      <c r="V178" s="224">
        <f>WB!V15</f>
        <v>0</v>
      </c>
      <c r="W178" s="254">
        <f>WB!W15</f>
        <v>0.25</v>
      </c>
      <c r="X178" s="252">
        <f>WB!X15</f>
        <v>0</v>
      </c>
    </row>
    <row r="179" spans="1:24">
      <c r="A179" s="251" t="str">
        <f>WB!A16</f>
        <v>WB</v>
      </c>
      <c r="B179" s="251" t="str">
        <f>WB!B16</f>
        <v>HORUN, A.</v>
      </c>
      <c r="C179" s="224" t="str">
        <f>WB!C16</f>
        <v/>
      </c>
      <c r="D179" s="224" t="str">
        <f>WB!D16</f>
        <v/>
      </c>
      <c r="E179" s="224">
        <f>WB!E16</f>
        <v>1</v>
      </c>
      <c r="F179" s="224">
        <f>WB!F16</f>
        <v>0</v>
      </c>
      <c r="G179" s="224" t="str">
        <f>WB!G16</f>
        <v/>
      </c>
      <c r="H179" s="224" t="str">
        <f>WB!H16</f>
        <v/>
      </c>
      <c r="I179" s="224" t="str">
        <f>WB!I16</f>
        <v/>
      </c>
      <c r="J179" s="224">
        <f>WB!J16</f>
        <v>0</v>
      </c>
      <c r="K179" s="224" t="str">
        <f>WB!K16</f>
        <v/>
      </c>
      <c r="L179" s="224" t="str">
        <f>WB!L16</f>
        <v/>
      </c>
      <c r="M179" s="224" t="str">
        <f>WB!M16</f>
        <v/>
      </c>
      <c r="N179" s="224" t="str">
        <f>WB!N16</f>
        <v/>
      </c>
      <c r="O179" s="224">
        <f>WB!O16</f>
        <v>2</v>
      </c>
      <c r="P179" s="224">
        <f>WB!P16</f>
        <v>1</v>
      </c>
      <c r="Q179" s="224">
        <f>WB!Q16</f>
        <v>5</v>
      </c>
      <c r="R179" s="224">
        <f>WB!R16</f>
        <v>-4</v>
      </c>
      <c r="S179" s="253">
        <f>WB!S16</f>
        <v>0.5</v>
      </c>
      <c r="T179" s="224">
        <f>WB!T16</f>
        <v>0</v>
      </c>
      <c r="U179" s="224">
        <f>WB!U16</f>
        <v>2</v>
      </c>
      <c r="V179" s="224">
        <f>WB!V16</f>
        <v>0</v>
      </c>
      <c r="W179" s="254">
        <f>WB!W16</f>
        <v>0</v>
      </c>
      <c r="X179" s="252">
        <f>WB!X16</f>
        <v>0</v>
      </c>
    </row>
    <row r="180" spans="1:24">
      <c r="A180" s="251" t="str">
        <f>SE!A19</f>
        <v>SE</v>
      </c>
      <c r="B180" s="251" t="str">
        <f>SE!B19</f>
        <v>KISSEL, P.</v>
      </c>
      <c r="C180" s="224" t="str">
        <f>SE!C19</f>
        <v/>
      </c>
      <c r="D180" s="224" t="str">
        <f>SE!D19</f>
        <v/>
      </c>
      <c r="E180" s="224" t="str">
        <f>SE!E19</f>
        <v/>
      </c>
      <c r="F180" s="224" t="str">
        <f>SE!F19</f>
        <v/>
      </c>
      <c r="G180" s="224">
        <f>SE!G19</f>
        <v>1</v>
      </c>
      <c r="H180" s="224" t="str">
        <f>SE!H19</f>
        <v/>
      </c>
      <c r="I180" s="224" t="str">
        <f>SE!I19</f>
        <v/>
      </c>
      <c r="J180" s="224">
        <f>SE!J19</f>
        <v>0</v>
      </c>
      <c r="K180" s="224" t="str">
        <f>SE!K19</f>
        <v/>
      </c>
      <c r="L180" s="224" t="str">
        <f>SE!L19</f>
        <v/>
      </c>
      <c r="M180" s="224" t="str">
        <f>SE!M19</f>
        <v/>
      </c>
      <c r="N180" s="224" t="str">
        <f>SE!N19</f>
        <v/>
      </c>
      <c r="O180" s="224">
        <f>SE!O19</f>
        <v>2</v>
      </c>
      <c r="P180" s="224">
        <f>SE!P19</f>
        <v>1</v>
      </c>
      <c r="Q180" s="224">
        <f>SE!Q19</f>
        <v>5</v>
      </c>
      <c r="R180" s="224">
        <f>SE!R19</f>
        <v>-4</v>
      </c>
      <c r="S180" s="253">
        <f>SE!S19</f>
        <v>0.5</v>
      </c>
      <c r="T180" s="224">
        <f>SE!T19</f>
        <v>0</v>
      </c>
      <c r="U180" s="224">
        <f>SE!U19</f>
        <v>2</v>
      </c>
      <c r="V180" s="224">
        <f>SE!V19</f>
        <v>0</v>
      </c>
      <c r="W180" s="254">
        <f>SE!W19</f>
        <v>0</v>
      </c>
      <c r="X180" s="252">
        <f>SE!X19</f>
        <v>0</v>
      </c>
    </row>
    <row r="181" spans="1:24">
      <c r="A181" s="251" t="str">
        <f>SB!A15</f>
        <v>SB</v>
      </c>
      <c r="B181" s="251" t="str">
        <f>SB!B15</f>
        <v>RINALDI, J.</v>
      </c>
      <c r="C181" s="224">
        <f>SB!C15</f>
        <v>0</v>
      </c>
      <c r="D181" s="224">
        <f>SB!D15</f>
        <v>1</v>
      </c>
      <c r="E181" s="224">
        <f>SB!E15</f>
        <v>3</v>
      </c>
      <c r="F181" s="224">
        <f>SB!F15</f>
        <v>0</v>
      </c>
      <c r="G181" s="224">
        <f>SB!G15</f>
        <v>0</v>
      </c>
      <c r="H181" s="224" t="str">
        <f>SB!H15</f>
        <v/>
      </c>
      <c r="I181" s="224">
        <f>SB!I15</f>
        <v>2</v>
      </c>
      <c r="J181" s="224">
        <f>SB!J15</f>
        <v>3</v>
      </c>
      <c r="K181" s="224">
        <f>SB!K15</f>
        <v>1.5</v>
      </c>
      <c r="L181" s="224" t="str">
        <f>SB!L15</f>
        <v/>
      </c>
      <c r="M181" s="224">
        <f>SB!M15</f>
        <v>2</v>
      </c>
      <c r="N181" s="224">
        <f>SB!N15</f>
        <v>0</v>
      </c>
      <c r="O181" s="224">
        <f>SB!O15</f>
        <v>10</v>
      </c>
      <c r="P181" s="224">
        <f>SB!P15</f>
        <v>12.5</v>
      </c>
      <c r="Q181" s="224">
        <f>SB!Q15</f>
        <v>17.5</v>
      </c>
      <c r="R181" s="224">
        <f>SB!R15</f>
        <v>-5</v>
      </c>
      <c r="S181" s="253">
        <f>SB!S15</f>
        <v>1.25</v>
      </c>
      <c r="T181" s="224">
        <f>SB!T15</f>
        <v>4</v>
      </c>
      <c r="U181" s="224">
        <f>SB!U15</f>
        <v>5</v>
      </c>
      <c r="V181" s="224">
        <f>SB!V15</f>
        <v>1</v>
      </c>
      <c r="W181" s="254">
        <f>SB!W15</f>
        <v>0.45</v>
      </c>
      <c r="X181" s="252">
        <f>SB!X15</f>
        <v>0</v>
      </c>
    </row>
    <row r="182" spans="1:24">
      <c r="A182" s="251" t="str">
        <f>SB!A16</f>
        <v>SB</v>
      </c>
      <c r="B182" s="251" t="str">
        <f>SB!B16</f>
        <v>ONKA, T.</v>
      </c>
      <c r="C182" s="224">
        <f>SB!C16</f>
        <v>2</v>
      </c>
      <c r="D182" s="224">
        <f>SB!D16</f>
        <v>0</v>
      </c>
      <c r="E182" s="224">
        <f>SB!E16</f>
        <v>2</v>
      </c>
      <c r="F182" s="224" t="str">
        <f>SB!F16</f>
        <v/>
      </c>
      <c r="G182" s="224" t="str">
        <f>SB!G16</f>
        <v/>
      </c>
      <c r="H182" s="224">
        <f>SB!H16</f>
        <v>2.5</v>
      </c>
      <c r="I182" s="224" t="str">
        <f>SB!I16</f>
        <v/>
      </c>
      <c r="J182" s="224" t="str">
        <f>SB!J16</f>
        <v/>
      </c>
      <c r="K182" s="224">
        <f>SB!K16</f>
        <v>0</v>
      </c>
      <c r="L182" s="224">
        <f>SB!L16</f>
        <v>0.5</v>
      </c>
      <c r="M182" s="224" t="str">
        <f>SB!M16</f>
        <v/>
      </c>
      <c r="N182" s="224">
        <f>SB!N16</f>
        <v>1</v>
      </c>
      <c r="O182" s="224">
        <f>SB!O16</f>
        <v>7</v>
      </c>
      <c r="P182" s="224">
        <f>SB!P16</f>
        <v>8</v>
      </c>
      <c r="Q182" s="224">
        <f>SB!Q16</f>
        <v>13</v>
      </c>
      <c r="R182" s="224">
        <f>SB!R16</f>
        <v>-5</v>
      </c>
      <c r="S182" s="253">
        <f>SB!S16</f>
        <v>1.1428571428571428</v>
      </c>
      <c r="T182" s="224">
        <f>SB!T16</f>
        <v>3</v>
      </c>
      <c r="U182" s="224">
        <f>SB!U16</f>
        <v>4</v>
      </c>
      <c r="V182" s="224">
        <f>SB!V16</f>
        <v>0</v>
      </c>
      <c r="W182" s="254">
        <f>SB!W16</f>
        <v>0.42857142857142855</v>
      </c>
      <c r="X182" s="252">
        <f>SB!X16</f>
        <v>0</v>
      </c>
    </row>
    <row r="183" spans="1:24">
      <c r="A183" s="251" t="str">
        <f>SB!A17</f>
        <v>SB</v>
      </c>
      <c r="B183" s="251" t="str">
        <f>SB!B17</f>
        <v>BRODY, R.</v>
      </c>
      <c r="C183" s="224" t="str">
        <f>SB!C17</f>
        <v/>
      </c>
      <c r="D183" s="224" t="str">
        <f>SB!D17</f>
        <v/>
      </c>
      <c r="E183" s="224">
        <f>SB!E17</f>
        <v>0</v>
      </c>
      <c r="F183" s="224" t="str">
        <f>SB!F17</f>
        <v/>
      </c>
      <c r="G183" s="224">
        <f>SB!G17</f>
        <v>0</v>
      </c>
      <c r="H183" s="224" t="str">
        <f>SB!H17</f>
        <v/>
      </c>
      <c r="I183" s="224" t="str">
        <f>SB!I17</f>
        <v/>
      </c>
      <c r="J183" s="224">
        <f>SB!J17</f>
        <v>1.5</v>
      </c>
      <c r="K183" s="224">
        <f>SB!K17</f>
        <v>1</v>
      </c>
      <c r="L183" s="224">
        <f>SB!L17</f>
        <v>2</v>
      </c>
      <c r="M183" s="224">
        <f>SB!M17</f>
        <v>2</v>
      </c>
      <c r="N183" s="224">
        <f>SB!N17</f>
        <v>1.5</v>
      </c>
      <c r="O183" s="224">
        <f>SB!O17</f>
        <v>7</v>
      </c>
      <c r="P183" s="224">
        <f>SB!P17</f>
        <v>8</v>
      </c>
      <c r="Q183" s="224">
        <f>SB!Q17</f>
        <v>13</v>
      </c>
      <c r="R183" s="224">
        <f>SB!R17</f>
        <v>-5</v>
      </c>
      <c r="S183" s="253">
        <f>SB!S17</f>
        <v>1.1428571428571428</v>
      </c>
      <c r="T183" s="224">
        <f>SB!T17</f>
        <v>2</v>
      </c>
      <c r="U183" s="224">
        <f>SB!U17</f>
        <v>3</v>
      </c>
      <c r="V183" s="224">
        <f>SB!V17</f>
        <v>2</v>
      </c>
      <c r="W183" s="254">
        <f>SB!W17</f>
        <v>0.42857142857142855</v>
      </c>
      <c r="X183" s="252">
        <f>SB!X17</f>
        <v>0</v>
      </c>
    </row>
    <row r="184" spans="1:24">
      <c r="A184" s="251" t="str">
        <f>GK!A16</f>
        <v>GK</v>
      </c>
      <c r="B184" s="251" t="str">
        <f>GK!B16</f>
        <v>FRERICH, R.</v>
      </c>
      <c r="C184" s="224" t="str">
        <f>GK!C16</f>
        <v/>
      </c>
      <c r="D184" s="224">
        <f>GK!D16</f>
        <v>1.5</v>
      </c>
      <c r="E184" s="224" t="str">
        <f>GK!E16</f>
        <v/>
      </c>
      <c r="F184" s="224">
        <f>GK!F16</f>
        <v>2</v>
      </c>
      <c r="G184" s="224">
        <f>GK!G16</f>
        <v>2</v>
      </c>
      <c r="H184" s="224" t="str">
        <f>GK!H16</f>
        <v/>
      </c>
      <c r="I184" s="224" t="str">
        <f>GK!I16</f>
        <v/>
      </c>
      <c r="J184" s="224" t="str">
        <f>GK!J16</f>
        <v/>
      </c>
      <c r="K184" s="224">
        <f>GK!K16</f>
        <v>1</v>
      </c>
      <c r="L184" s="224" t="str">
        <f>GK!L16</f>
        <v/>
      </c>
      <c r="M184" s="224">
        <f>GK!M16</f>
        <v>0</v>
      </c>
      <c r="N184" s="224">
        <f>GK!N16</f>
        <v>0</v>
      </c>
      <c r="O184" s="224">
        <f>GK!O16</f>
        <v>6</v>
      </c>
      <c r="P184" s="224">
        <f>GK!P16</f>
        <v>6.5</v>
      </c>
      <c r="Q184" s="224">
        <f>GK!Q16</f>
        <v>11.5</v>
      </c>
      <c r="R184" s="224">
        <f>GK!R16</f>
        <v>-5</v>
      </c>
      <c r="S184" s="253">
        <f>GK!S16</f>
        <v>1.0833333333333333</v>
      </c>
      <c r="T184" s="224">
        <f>GK!T16</f>
        <v>2</v>
      </c>
      <c r="U184" s="224">
        <f>GK!U16</f>
        <v>3</v>
      </c>
      <c r="V184" s="224">
        <f>GK!V16</f>
        <v>1</v>
      </c>
      <c r="W184" s="254">
        <f>GK!W16</f>
        <v>0.41666666666666669</v>
      </c>
      <c r="X184" s="252">
        <f>GK!X16</f>
        <v>0</v>
      </c>
    </row>
    <row r="185" spans="1:24">
      <c r="A185" s="251" t="str">
        <f>PC!A13</f>
        <v>PC</v>
      </c>
      <c r="B185" s="251" t="str">
        <f>PC!B13</f>
        <v>DECKER, B.</v>
      </c>
      <c r="C185" s="224">
        <f>PC!C13</f>
        <v>1</v>
      </c>
      <c r="D185" s="224">
        <f>PC!D13</f>
        <v>2</v>
      </c>
      <c r="E185" s="224" t="str">
        <f>PC!E13</f>
        <v/>
      </c>
      <c r="F185" s="224" t="str">
        <f>PC!F13</f>
        <v/>
      </c>
      <c r="G185" s="224">
        <f>PC!G13</f>
        <v>3</v>
      </c>
      <c r="H185" s="224">
        <f>PC!H13</f>
        <v>0</v>
      </c>
      <c r="I185" s="224">
        <f>PC!I13</f>
        <v>0</v>
      </c>
      <c r="J185" s="224">
        <f>PC!J13</f>
        <v>1.5</v>
      </c>
      <c r="K185" s="224">
        <f>PC!K13</f>
        <v>1.5</v>
      </c>
      <c r="L185" s="224">
        <f>PC!L13</f>
        <v>0.5</v>
      </c>
      <c r="M185" s="224" t="str">
        <f>PC!M13</f>
        <v/>
      </c>
      <c r="N185" s="224" t="str">
        <f>PC!N13</f>
        <v/>
      </c>
      <c r="O185" s="224">
        <f>PC!O13</f>
        <v>8</v>
      </c>
      <c r="P185" s="224">
        <f>PC!P13</f>
        <v>9.5</v>
      </c>
      <c r="Q185" s="224">
        <f>PC!Q13</f>
        <v>14.5</v>
      </c>
      <c r="R185" s="224">
        <f>PC!R13</f>
        <v>-5</v>
      </c>
      <c r="S185" s="253">
        <f>PC!S13</f>
        <v>1.1875</v>
      </c>
      <c r="T185" s="224">
        <f>PC!T13</f>
        <v>2</v>
      </c>
      <c r="U185" s="224">
        <f>PC!U13</f>
        <v>4</v>
      </c>
      <c r="V185" s="224">
        <f>PC!V13</f>
        <v>2</v>
      </c>
      <c r="W185" s="254">
        <f>PC!W13</f>
        <v>0.375</v>
      </c>
      <c r="X185" s="252">
        <f>PC!X13</f>
        <v>0</v>
      </c>
    </row>
    <row r="186" spans="1:24">
      <c r="A186" s="251" t="str">
        <f>'G2'!A18</f>
        <v>G2</v>
      </c>
      <c r="B186" s="251" t="str">
        <f>'G2'!B18</f>
        <v>SCHOENING, J.</v>
      </c>
      <c r="C186" s="224">
        <f>'G2'!C18</f>
        <v>1</v>
      </c>
      <c r="D186" s="224">
        <f>'G2'!D18</f>
        <v>0</v>
      </c>
      <c r="E186" s="224" t="str">
        <f>'G2'!E18</f>
        <v/>
      </c>
      <c r="F186" s="224">
        <f>'G2'!F18</f>
        <v>0</v>
      </c>
      <c r="G186" s="224" t="str">
        <f>'G2'!G18</f>
        <v/>
      </c>
      <c r="H186" s="224">
        <f>'G2'!H18</f>
        <v>0</v>
      </c>
      <c r="I186" s="224" t="str">
        <f>'G2'!I18</f>
        <v/>
      </c>
      <c r="J186" s="224">
        <f>'G2'!J18</f>
        <v>3</v>
      </c>
      <c r="K186" s="224">
        <f>'G2'!K18</f>
        <v>2.5</v>
      </c>
      <c r="L186" s="224" t="str">
        <f>'G2'!L18</f>
        <v/>
      </c>
      <c r="M186" s="224" t="str">
        <f>'G2'!M18</f>
        <v/>
      </c>
      <c r="N186" s="224" t="str">
        <f>'G2'!N18</f>
        <v/>
      </c>
      <c r="O186" s="224">
        <f>'G2'!O18</f>
        <v>6</v>
      </c>
      <c r="P186" s="224">
        <f>'G2'!P18</f>
        <v>6.5</v>
      </c>
      <c r="Q186" s="224">
        <f>'G2'!Q18</f>
        <v>11.5</v>
      </c>
      <c r="R186" s="224">
        <f>'G2'!R18</f>
        <v>-5</v>
      </c>
      <c r="S186" s="253">
        <f>'G2'!S18</f>
        <v>1.0833333333333333</v>
      </c>
      <c r="T186" s="224">
        <f>'G2'!T18</f>
        <v>2</v>
      </c>
      <c r="U186" s="224">
        <f>'G2'!U18</f>
        <v>4</v>
      </c>
      <c r="V186" s="224">
        <f>'G2'!V18</f>
        <v>0</v>
      </c>
      <c r="W186" s="254">
        <f>'G2'!W18</f>
        <v>0.33333333333333331</v>
      </c>
      <c r="X186" s="252">
        <f>'G2'!X18</f>
        <v>0</v>
      </c>
    </row>
    <row r="187" spans="1:24">
      <c r="A187" s="251" t="str">
        <f>MV!A19</f>
        <v>MV</v>
      </c>
      <c r="B187" s="251" t="str">
        <f>MV!B19</f>
        <v>CHAIRELLO, J.</v>
      </c>
      <c r="C187" s="224">
        <f>MV!C19</f>
        <v>2</v>
      </c>
      <c r="D187" s="224">
        <f>MV!D19</f>
        <v>0</v>
      </c>
      <c r="E187" s="224" t="str">
        <f>MV!E19</f>
        <v/>
      </c>
      <c r="F187" s="224">
        <f>MV!F19</f>
        <v>0.5</v>
      </c>
      <c r="G187" s="224">
        <f>MV!G19</f>
        <v>1</v>
      </c>
      <c r="H187" s="224">
        <f>MV!H19</f>
        <v>3</v>
      </c>
      <c r="I187" s="224">
        <f>MV!I19</f>
        <v>1.5</v>
      </c>
      <c r="J187" s="224">
        <f>MV!J19</f>
        <v>1</v>
      </c>
      <c r="K187" s="224" t="str">
        <f>MV!K19</f>
        <v/>
      </c>
      <c r="L187" s="224">
        <f>MV!L19</f>
        <v>0.5</v>
      </c>
      <c r="M187" s="224" t="str">
        <f>MV!M19</f>
        <v/>
      </c>
      <c r="N187" s="224" t="str">
        <f>MV!N19</f>
        <v/>
      </c>
      <c r="O187" s="224">
        <f>MV!O19</f>
        <v>8</v>
      </c>
      <c r="P187" s="224">
        <f>MV!P19</f>
        <v>9.5</v>
      </c>
      <c r="Q187" s="224">
        <f>MV!Q19</f>
        <v>14.5</v>
      </c>
      <c r="R187" s="224">
        <f>MV!R19</f>
        <v>-5</v>
      </c>
      <c r="S187" s="253">
        <f>MV!S19</f>
        <v>1.1875</v>
      </c>
      <c r="T187" s="224">
        <f>MV!T19</f>
        <v>2</v>
      </c>
      <c r="U187" s="224">
        <f>MV!U19</f>
        <v>5</v>
      </c>
      <c r="V187" s="224">
        <f>MV!V19</f>
        <v>1</v>
      </c>
      <c r="W187" s="254">
        <f>MV!W19</f>
        <v>0.3125</v>
      </c>
      <c r="X187" s="252">
        <f>MV!X19</f>
        <v>0</v>
      </c>
    </row>
    <row r="188" spans="1:24">
      <c r="A188" s="251" t="str">
        <f>QB!A21</f>
        <v>QB</v>
      </c>
      <c r="B188" s="251" t="str">
        <f>QB!B21</f>
        <v>WOJTOWICZ, B.</v>
      </c>
      <c r="C188" s="224">
        <f>QB!C21</f>
        <v>0</v>
      </c>
      <c r="D188" s="224" t="str">
        <f>QB!D21</f>
        <v/>
      </c>
      <c r="E188" s="224">
        <f>QB!E21</f>
        <v>2.5</v>
      </c>
      <c r="F188" s="224">
        <f>QB!F21</f>
        <v>1</v>
      </c>
      <c r="G188" s="224">
        <f>QB!G21</f>
        <v>0</v>
      </c>
      <c r="H188" s="224" t="str">
        <f>QB!H21</f>
        <v/>
      </c>
      <c r="I188" s="224" t="str">
        <f>QB!I21</f>
        <v/>
      </c>
      <c r="J188" s="224" t="str">
        <f>QB!J21</f>
        <v/>
      </c>
      <c r="K188" s="224" t="str">
        <f>QB!K21</f>
        <v/>
      </c>
      <c r="L188" s="224" t="str">
        <f>QB!L21</f>
        <v/>
      </c>
      <c r="M188" s="224" t="str">
        <f>QB!M21</f>
        <v/>
      </c>
      <c r="N188" s="224">
        <f>QB!N21</f>
        <v>1.5</v>
      </c>
      <c r="O188" s="224">
        <f>QB!O21</f>
        <v>5</v>
      </c>
      <c r="P188" s="224">
        <f>QB!P21</f>
        <v>5</v>
      </c>
      <c r="Q188" s="224">
        <f>QB!Q21</f>
        <v>10</v>
      </c>
      <c r="R188" s="224">
        <f>QB!R21</f>
        <v>-5</v>
      </c>
      <c r="S188" s="253">
        <f>QB!S21</f>
        <v>1</v>
      </c>
      <c r="T188" s="224">
        <f>QB!T21</f>
        <v>1</v>
      </c>
      <c r="U188" s="224">
        <f>QB!U21</f>
        <v>3</v>
      </c>
      <c r="V188" s="224">
        <f>QB!V21</f>
        <v>1</v>
      </c>
      <c r="W188" s="254">
        <f>QB!W21</f>
        <v>0.3</v>
      </c>
      <c r="X188" s="252">
        <f>QB!X21</f>
        <v>0</v>
      </c>
    </row>
    <row r="189" spans="1:24">
      <c r="A189" s="251" t="str">
        <f>TW!A13</f>
        <v>TW</v>
      </c>
      <c r="B189" s="251" t="str">
        <f>TW!B13</f>
        <v>MEDLEY, W.</v>
      </c>
      <c r="C189" s="224">
        <f>TW!C13</f>
        <v>0.5</v>
      </c>
      <c r="D189" s="224">
        <f>TW!D13</f>
        <v>0.5</v>
      </c>
      <c r="E189" s="224">
        <f>TW!E13</f>
        <v>3</v>
      </c>
      <c r="F189" s="224">
        <f>TW!F13</f>
        <v>0</v>
      </c>
      <c r="G189" s="224" t="str">
        <f>TW!G13</f>
        <v/>
      </c>
      <c r="H189" s="224">
        <f>TW!H13</f>
        <v>0</v>
      </c>
      <c r="I189" s="224" t="str">
        <f>TW!I13</f>
        <v/>
      </c>
      <c r="J189" s="224" t="str">
        <f>TW!J13</f>
        <v/>
      </c>
      <c r="K189" s="224">
        <f>TW!K13</f>
        <v>0</v>
      </c>
      <c r="L189" s="224" t="str">
        <f>TW!L13</f>
        <v/>
      </c>
      <c r="M189" s="224">
        <f>TW!M13</f>
        <v>1</v>
      </c>
      <c r="N189" s="224">
        <f>TW!N13</f>
        <v>3</v>
      </c>
      <c r="O189" s="224">
        <f>TW!O13</f>
        <v>7</v>
      </c>
      <c r="P189" s="224">
        <f>TW!P13</f>
        <v>8</v>
      </c>
      <c r="Q189" s="224">
        <f>TW!Q13</f>
        <v>13</v>
      </c>
      <c r="R189" s="224">
        <f>TW!R13</f>
        <v>-5</v>
      </c>
      <c r="S189" s="253">
        <f>TW!S13</f>
        <v>1.1428571428571428</v>
      </c>
      <c r="T189" s="224">
        <f>TW!T13</f>
        <v>2</v>
      </c>
      <c r="U189" s="224">
        <f>TW!U13</f>
        <v>5</v>
      </c>
      <c r="V189" s="224">
        <f>TW!V13</f>
        <v>0</v>
      </c>
      <c r="W189" s="254">
        <f>TW!W13</f>
        <v>0.2857142857142857</v>
      </c>
      <c r="X189" s="252" t="str">
        <f>TW!X13</f>
        <v>R</v>
      </c>
    </row>
    <row r="190" spans="1:24">
      <c r="A190" s="251" t="str">
        <f>SB!A18</f>
        <v>SB</v>
      </c>
      <c r="B190" s="251" t="str">
        <f>SB!B18</f>
        <v>PETRONCHEK, J.</v>
      </c>
      <c r="C190" s="224">
        <f>SB!C18</f>
        <v>1.5</v>
      </c>
      <c r="D190" s="224" t="str">
        <f>SB!D18</f>
        <v/>
      </c>
      <c r="E190" s="224">
        <f>SB!E18</f>
        <v>0.5</v>
      </c>
      <c r="F190" s="224">
        <f>SB!F18</f>
        <v>0</v>
      </c>
      <c r="G190" s="224" t="str">
        <f>SB!G18</f>
        <v/>
      </c>
      <c r="H190" s="224" t="str">
        <f>SB!H18</f>
        <v/>
      </c>
      <c r="I190" s="224" t="str">
        <f>SB!I18</f>
        <v/>
      </c>
      <c r="J190" s="224">
        <f>SB!J18</f>
        <v>1.5</v>
      </c>
      <c r="K190" s="224" t="str">
        <f>SB!K18</f>
        <v/>
      </c>
      <c r="L190" s="224" t="str">
        <f>SB!L18</f>
        <v/>
      </c>
      <c r="M190" s="224" t="str">
        <f>SB!M18</f>
        <v/>
      </c>
      <c r="N190" s="224" t="str">
        <f>SB!N18</f>
        <v/>
      </c>
      <c r="O190" s="224">
        <f>SB!O18</f>
        <v>4</v>
      </c>
      <c r="P190" s="224">
        <f>SB!P18</f>
        <v>3.5</v>
      </c>
      <c r="Q190" s="224">
        <f>SB!Q18</f>
        <v>8.5</v>
      </c>
      <c r="R190" s="224">
        <f>SB!R18</f>
        <v>-5</v>
      </c>
      <c r="S190" s="253">
        <f>SB!S18</f>
        <v>0.875</v>
      </c>
      <c r="T190" s="224">
        <f>SB!T18</f>
        <v>0</v>
      </c>
      <c r="U190" s="224">
        <f>SB!U18</f>
        <v>2</v>
      </c>
      <c r="V190" s="224">
        <f>SB!V18</f>
        <v>2</v>
      </c>
      <c r="W190" s="254">
        <f>SB!W18</f>
        <v>0.25</v>
      </c>
      <c r="X190" s="252">
        <f>SB!X18</f>
        <v>0</v>
      </c>
    </row>
    <row r="191" spans="1:24">
      <c r="A191" s="251" t="str">
        <f>AB!A18</f>
        <v>AB</v>
      </c>
      <c r="B191" s="251" t="str">
        <f>AB!B18</f>
        <v>COMER, D.</v>
      </c>
      <c r="C191" s="224" t="str">
        <f>AB!C18</f>
        <v/>
      </c>
      <c r="D191" s="224" t="str">
        <f>AB!D18</f>
        <v/>
      </c>
      <c r="E191" s="224" t="str">
        <f>AB!E18</f>
        <v/>
      </c>
      <c r="F191" s="224" t="str">
        <f>AB!F18</f>
        <v/>
      </c>
      <c r="G191" s="224">
        <f>AB!G18</f>
        <v>0.5</v>
      </c>
      <c r="H191" s="224" t="str">
        <f>AB!H18</f>
        <v/>
      </c>
      <c r="I191" s="224" t="str">
        <f>AB!I18</f>
        <v/>
      </c>
      <c r="J191" s="224">
        <f>AB!J18</f>
        <v>0.5</v>
      </c>
      <c r="K191" s="224" t="str">
        <f>AB!K18</f>
        <v/>
      </c>
      <c r="L191" s="224" t="str">
        <f>AB!L18</f>
        <v/>
      </c>
      <c r="M191" s="224">
        <f>AB!M18</f>
        <v>1</v>
      </c>
      <c r="N191" s="224" t="str">
        <f>AB!N18</f>
        <v/>
      </c>
      <c r="O191" s="224">
        <f>AB!O18</f>
        <v>3</v>
      </c>
      <c r="P191" s="224">
        <f>AB!P18</f>
        <v>2</v>
      </c>
      <c r="Q191" s="224">
        <f>AB!Q18</f>
        <v>7</v>
      </c>
      <c r="R191" s="224">
        <f>AB!R18</f>
        <v>-5</v>
      </c>
      <c r="S191" s="253">
        <f>AB!S18</f>
        <v>0.66666666666666663</v>
      </c>
      <c r="T191" s="224">
        <f>AB!T18</f>
        <v>0</v>
      </c>
      <c r="U191" s="224">
        <f>AB!U18</f>
        <v>3</v>
      </c>
      <c r="V191" s="224">
        <f>AB!V18</f>
        <v>0</v>
      </c>
      <c r="W191" s="254">
        <f>AB!W18</f>
        <v>0</v>
      </c>
      <c r="X191" s="252" t="str">
        <f>AB!X18</f>
        <v xml:space="preserve">R </v>
      </c>
    </row>
    <row r="192" spans="1:24">
      <c r="A192" s="251" t="str">
        <f>'G2'!A19</f>
        <v>G2</v>
      </c>
      <c r="B192" s="251" t="str">
        <f>'G2'!B19</f>
        <v>BERGER, G.</v>
      </c>
      <c r="C192" s="224" t="str">
        <f>'G2'!C19</f>
        <v/>
      </c>
      <c r="D192" s="224" t="str">
        <f>'G2'!D19</f>
        <v/>
      </c>
      <c r="E192" s="224">
        <f>'G2'!E19</f>
        <v>2.5</v>
      </c>
      <c r="F192" s="224">
        <f>'G2'!F19</f>
        <v>0</v>
      </c>
      <c r="G192" s="224" t="str">
        <f>'G2'!G19</f>
        <v/>
      </c>
      <c r="H192" s="224" t="str">
        <f>'G2'!H19</f>
        <v/>
      </c>
      <c r="I192" s="224">
        <f>'G2'!I19</f>
        <v>0</v>
      </c>
      <c r="J192" s="224" t="str">
        <f>'G2'!J19</f>
        <v/>
      </c>
      <c r="K192" s="224">
        <f>'G2'!K19</f>
        <v>0</v>
      </c>
      <c r="L192" s="224" t="str">
        <f>'G2'!L19</f>
        <v/>
      </c>
      <c r="M192" s="224">
        <f>'G2'!M19</f>
        <v>2</v>
      </c>
      <c r="N192" s="224" t="str">
        <f>'G2'!N19</f>
        <v/>
      </c>
      <c r="O192" s="224">
        <f>'G2'!O19</f>
        <v>5</v>
      </c>
      <c r="P192" s="224">
        <f>'G2'!P19</f>
        <v>4.5</v>
      </c>
      <c r="Q192" s="224">
        <f>'G2'!Q19</f>
        <v>10.5</v>
      </c>
      <c r="R192" s="224">
        <f>'G2'!R19</f>
        <v>-6</v>
      </c>
      <c r="S192" s="253">
        <f>'G2'!S19</f>
        <v>0.9</v>
      </c>
      <c r="T192" s="224">
        <f>'G2'!T19</f>
        <v>2</v>
      </c>
      <c r="U192" s="224">
        <f>'G2'!U19</f>
        <v>3</v>
      </c>
      <c r="V192" s="224">
        <f>'G2'!V19</f>
        <v>0</v>
      </c>
      <c r="W192" s="254">
        <f>'G2'!W19</f>
        <v>0.4</v>
      </c>
      <c r="X192" s="252">
        <f>'G2'!X19</f>
        <v>0</v>
      </c>
    </row>
    <row r="193" spans="1:24">
      <c r="A193" s="251" t="str">
        <f>PC!A14</f>
        <v>PC</v>
      </c>
      <c r="B193" s="251" t="str">
        <f>PC!B14</f>
        <v>WALKIEWICZ, S.</v>
      </c>
      <c r="C193" s="224">
        <f>PC!C14</f>
        <v>3</v>
      </c>
      <c r="D193" s="224" t="str">
        <f>PC!D14</f>
        <v/>
      </c>
      <c r="E193" s="224" t="str">
        <f>PC!E14</f>
        <v/>
      </c>
      <c r="F193" s="224">
        <f>PC!F14</f>
        <v>2.5</v>
      </c>
      <c r="G193" s="224">
        <f>PC!G14</f>
        <v>0.5</v>
      </c>
      <c r="H193" s="224">
        <f>PC!H14</f>
        <v>0</v>
      </c>
      <c r="I193" s="224">
        <f>PC!I14</f>
        <v>1</v>
      </c>
      <c r="J193" s="224">
        <f>PC!J14</f>
        <v>0</v>
      </c>
      <c r="K193" s="224" t="str">
        <f>PC!K14</f>
        <v/>
      </c>
      <c r="L193" s="224">
        <f>PC!L14</f>
        <v>1.5</v>
      </c>
      <c r="M193" s="224">
        <f>PC!M14</f>
        <v>0</v>
      </c>
      <c r="N193" s="224">
        <f>PC!N14</f>
        <v>2</v>
      </c>
      <c r="O193" s="224">
        <f>PC!O14</f>
        <v>9</v>
      </c>
      <c r="P193" s="224">
        <f>PC!P14</f>
        <v>10.5</v>
      </c>
      <c r="Q193" s="224">
        <f>PC!Q14</f>
        <v>16.5</v>
      </c>
      <c r="R193" s="224">
        <f>PC!R14</f>
        <v>-6</v>
      </c>
      <c r="S193" s="253">
        <f>PC!S14</f>
        <v>1.1666666666666667</v>
      </c>
      <c r="T193" s="224">
        <f>PC!T14</f>
        <v>3</v>
      </c>
      <c r="U193" s="224">
        <f>PC!U14</f>
        <v>5</v>
      </c>
      <c r="V193" s="224">
        <f>PC!V14</f>
        <v>1</v>
      </c>
      <c r="W193" s="254">
        <f>PC!W14</f>
        <v>0.3888888888888889</v>
      </c>
      <c r="X193" s="252">
        <f>PC!X14</f>
        <v>0</v>
      </c>
    </row>
    <row r="194" spans="1:24">
      <c r="A194" s="251" t="str">
        <f>SE!A20</f>
        <v>SE</v>
      </c>
      <c r="B194" s="251" t="str">
        <f>SE!B20</f>
        <v>CANNELL, B.</v>
      </c>
      <c r="C194" s="224">
        <f>SE!C20</f>
        <v>3</v>
      </c>
      <c r="D194" s="224">
        <f>SE!D20</f>
        <v>2</v>
      </c>
      <c r="E194" s="224" t="str">
        <f>SE!E20</f>
        <v/>
      </c>
      <c r="F194" s="224" t="str">
        <f>SE!F20</f>
        <v/>
      </c>
      <c r="G194" s="224">
        <f>SE!G20</f>
        <v>1</v>
      </c>
      <c r="H194" s="224">
        <f>SE!H20</f>
        <v>1.5</v>
      </c>
      <c r="I194" s="224" t="str">
        <f>SE!I20</f>
        <v/>
      </c>
      <c r="J194" s="224" t="str">
        <f>SE!J20</f>
        <v/>
      </c>
      <c r="K194" s="224">
        <f>SE!K20</f>
        <v>0</v>
      </c>
      <c r="L194" s="224">
        <f>SE!L20</f>
        <v>0</v>
      </c>
      <c r="M194" s="224">
        <f>SE!M20</f>
        <v>0</v>
      </c>
      <c r="N194" s="224">
        <f>SE!N20</f>
        <v>1.5</v>
      </c>
      <c r="O194" s="224">
        <f>SE!O20</f>
        <v>8</v>
      </c>
      <c r="P194" s="224">
        <f>SE!P20</f>
        <v>9</v>
      </c>
      <c r="Q194" s="224">
        <f>SE!Q20</f>
        <v>15</v>
      </c>
      <c r="R194" s="224">
        <f>SE!R20</f>
        <v>-6</v>
      </c>
      <c r="S194" s="253">
        <f>SE!S20</f>
        <v>1.125</v>
      </c>
      <c r="T194" s="224">
        <f>SE!T20</f>
        <v>2</v>
      </c>
      <c r="U194" s="224">
        <f>SE!U20</f>
        <v>4</v>
      </c>
      <c r="V194" s="224">
        <f>SE!V20</f>
        <v>2</v>
      </c>
      <c r="W194" s="254">
        <f>SE!W20</f>
        <v>0.375</v>
      </c>
      <c r="X194" s="252">
        <f>SE!X20</f>
        <v>0</v>
      </c>
    </row>
    <row r="195" spans="1:24">
      <c r="A195" s="251" t="str">
        <f>GK!A17</f>
        <v>GK</v>
      </c>
      <c r="B195" s="251" t="str">
        <f>GK!B17</f>
        <v>SCHNELL, E.</v>
      </c>
      <c r="C195" s="224" t="str">
        <f>GK!C17</f>
        <v/>
      </c>
      <c r="D195" s="224" t="str">
        <f>GK!D17</f>
        <v/>
      </c>
      <c r="E195" s="224" t="str">
        <f>GK!E17</f>
        <v/>
      </c>
      <c r="F195" s="224">
        <f>GK!F17</f>
        <v>0</v>
      </c>
      <c r="G195" s="224">
        <f>GK!G17</f>
        <v>0.5</v>
      </c>
      <c r="H195" s="224">
        <f>GK!H17</f>
        <v>2.5</v>
      </c>
      <c r="I195" s="224" t="str">
        <f>GK!I17</f>
        <v/>
      </c>
      <c r="J195" s="224">
        <f>GK!J17</f>
        <v>2</v>
      </c>
      <c r="K195" s="224" t="str">
        <f>GK!K17</f>
        <v/>
      </c>
      <c r="L195" s="224">
        <f>GK!L17</f>
        <v>1.5</v>
      </c>
      <c r="M195" s="224">
        <f>GK!M17</f>
        <v>0.5</v>
      </c>
      <c r="N195" s="224">
        <f>GK!N17</f>
        <v>0.5</v>
      </c>
      <c r="O195" s="224">
        <f>GK!O17</f>
        <v>7</v>
      </c>
      <c r="P195" s="224">
        <f>GK!P17</f>
        <v>7.5</v>
      </c>
      <c r="Q195" s="224">
        <f>GK!Q17</f>
        <v>13.5</v>
      </c>
      <c r="R195" s="224">
        <f>GK!R17</f>
        <v>-6</v>
      </c>
      <c r="S195" s="253">
        <f>GK!S17</f>
        <v>1.0714285714285714</v>
      </c>
      <c r="T195" s="224">
        <f>GK!T17</f>
        <v>2</v>
      </c>
      <c r="U195" s="224">
        <f>GK!U17</f>
        <v>4</v>
      </c>
      <c r="V195" s="224">
        <f>GK!V17</f>
        <v>1</v>
      </c>
      <c r="W195" s="254">
        <f>GK!W17</f>
        <v>0.35714285714285715</v>
      </c>
      <c r="X195" s="252">
        <f>GK!X17</f>
        <v>0</v>
      </c>
    </row>
    <row r="196" spans="1:24">
      <c r="A196" s="251" t="str">
        <f>PC!A15</f>
        <v>PC</v>
      </c>
      <c r="B196" s="251" t="str">
        <f>PC!B15</f>
        <v>MONUSH, B.</v>
      </c>
      <c r="C196" s="224">
        <f>PC!C15</f>
        <v>0.5</v>
      </c>
      <c r="D196" s="224" t="str">
        <f>PC!D15</f>
        <v/>
      </c>
      <c r="E196" s="224">
        <f>PC!E15</f>
        <v>1</v>
      </c>
      <c r="F196" s="224" t="str">
        <f>PC!F15</f>
        <v/>
      </c>
      <c r="G196" s="224">
        <f>PC!G15</f>
        <v>1.5</v>
      </c>
      <c r="H196" s="224">
        <f>PC!H15</f>
        <v>3</v>
      </c>
      <c r="I196" s="224" t="str">
        <f>PC!I15</f>
        <v/>
      </c>
      <c r="J196" s="224">
        <f>PC!J15</f>
        <v>0.5</v>
      </c>
      <c r="K196" s="224">
        <f>PC!K15</f>
        <v>0.5</v>
      </c>
      <c r="L196" s="224" t="str">
        <f>PC!L15</f>
        <v/>
      </c>
      <c r="M196" s="224">
        <f>PC!M15</f>
        <v>0</v>
      </c>
      <c r="N196" s="224">
        <f>PC!N15</f>
        <v>2</v>
      </c>
      <c r="O196" s="224">
        <f>PC!O15</f>
        <v>8</v>
      </c>
      <c r="P196" s="224">
        <f>PC!P15</f>
        <v>9</v>
      </c>
      <c r="Q196" s="224">
        <f>PC!Q15</f>
        <v>15</v>
      </c>
      <c r="R196" s="224">
        <f>PC!R15</f>
        <v>-6</v>
      </c>
      <c r="S196" s="253">
        <f>PC!S15</f>
        <v>1.125</v>
      </c>
      <c r="T196" s="224">
        <f>PC!T15</f>
        <v>2</v>
      </c>
      <c r="U196" s="224">
        <f>PC!U15</f>
        <v>5</v>
      </c>
      <c r="V196" s="224">
        <f>PC!V15</f>
        <v>1</v>
      </c>
      <c r="W196" s="254">
        <f>PC!W15</f>
        <v>0.3125</v>
      </c>
      <c r="X196" s="252">
        <f>PC!X15</f>
        <v>0</v>
      </c>
    </row>
    <row r="197" spans="1:24">
      <c r="A197" s="251" t="str">
        <f>AB!A19</f>
        <v>AB</v>
      </c>
      <c r="B197" s="251" t="str">
        <f>AB!B19</f>
        <v>FORD, J.</v>
      </c>
      <c r="C197" s="224" t="str">
        <f>AB!C19</f>
        <v/>
      </c>
      <c r="D197" s="224">
        <f>AB!D19</f>
        <v>0.5</v>
      </c>
      <c r="E197" s="224">
        <f>AB!E19</f>
        <v>0</v>
      </c>
      <c r="F197" s="224" t="str">
        <f>AB!F19</f>
        <v/>
      </c>
      <c r="G197" s="224">
        <f>AB!G19</f>
        <v>2.5</v>
      </c>
      <c r="H197" s="224">
        <f>AB!H19</f>
        <v>0</v>
      </c>
      <c r="I197" s="224" t="str">
        <f>AB!I19</f>
        <v/>
      </c>
      <c r="J197" s="224" t="str">
        <f>AB!J19</f>
        <v/>
      </c>
      <c r="K197" s="224" t="str">
        <f>AB!K19</f>
        <v/>
      </c>
      <c r="L197" s="224">
        <f>AB!L19</f>
        <v>1.5</v>
      </c>
      <c r="M197" s="224" t="str">
        <f>AB!M19</f>
        <v/>
      </c>
      <c r="N197" s="224" t="str">
        <f>AB!N19</f>
        <v/>
      </c>
      <c r="O197" s="224">
        <f>AB!O19</f>
        <v>5</v>
      </c>
      <c r="P197" s="224">
        <f>AB!P19</f>
        <v>4.5</v>
      </c>
      <c r="Q197" s="224">
        <f>AB!Q19</f>
        <v>10.5</v>
      </c>
      <c r="R197" s="224">
        <f>AB!R19</f>
        <v>-6</v>
      </c>
      <c r="S197" s="253">
        <f>AB!S19</f>
        <v>0.9</v>
      </c>
      <c r="T197" s="224">
        <f>AB!T19</f>
        <v>1</v>
      </c>
      <c r="U197" s="224">
        <f>AB!U19</f>
        <v>3</v>
      </c>
      <c r="V197" s="224">
        <f>AB!V19</f>
        <v>1</v>
      </c>
      <c r="W197" s="254">
        <f>AB!W19</f>
        <v>0.3</v>
      </c>
      <c r="X197" s="252">
        <f>AB!X19</f>
        <v>0</v>
      </c>
    </row>
    <row r="198" spans="1:24">
      <c r="A198" s="251" t="str">
        <f>'G1'!A12</f>
        <v>G1</v>
      </c>
      <c r="B198" s="251" t="str">
        <f>'G1'!B12</f>
        <v>FELDMAN, S.</v>
      </c>
      <c r="C198" s="224">
        <f>'G1'!C12</f>
        <v>0</v>
      </c>
      <c r="D198" s="224">
        <f>'G1'!D12</f>
        <v>0.5</v>
      </c>
      <c r="E198" s="224" t="str">
        <f>'G1'!E12</f>
        <v/>
      </c>
      <c r="F198" s="224">
        <f>'G1'!F12</f>
        <v>2</v>
      </c>
      <c r="G198" s="224">
        <f>'G1'!G12</f>
        <v>1</v>
      </c>
      <c r="H198" s="224" t="str">
        <f>'G1'!H12</f>
        <v/>
      </c>
      <c r="I198" s="224" t="str">
        <f>'G1'!I12</f>
        <v/>
      </c>
      <c r="J198" s="224">
        <f>'G1'!J12</f>
        <v>0</v>
      </c>
      <c r="K198" s="224">
        <f>'G1'!K12</f>
        <v>1</v>
      </c>
      <c r="L198" s="224" t="str">
        <f>'G1'!L12</f>
        <v/>
      </c>
      <c r="M198" s="224">
        <f>'G1'!M12</f>
        <v>3</v>
      </c>
      <c r="N198" s="224" t="str">
        <f>'G1'!N12</f>
        <v/>
      </c>
      <c r="O198" s="224">
        <f>'G1'!O12</f>
        <v>7</v>
      </c>
      <c r="P198" s="224">
        <f>'G1'!P12</f>
        <v>7.5</v>
      </c>
      <c r="Q198" s="224">
        <f>'G1'!Q12</f>
        <v>13.5</v>
      </c>
      <c r="R198" s="224">
        <f>'G1'!R12</f>
        <v>-6</v>
      </c>
      <c r="S198" s="253">
        <f>'G1'!S12</f>
        <v>1.0714285714285714</v>
      </c>
      <c r="T198" s="224">
        <f>'G1'!T12</f>
        <v>2</v>
      </c>
      <c r="U198" s="224">
        <f>'G1'!U12</f>
        <v>5</v>
      </c>
      <c r="V198" s="224">
        <f>'G1'!V12</f>
        <v>0</v>
      </c>
      <c r="W198" s="254">
        <f>'G1'!W12</f>
        <v>0.2857142857142857</v>
      </c>
      <c r="X198" s="252">
        <f>'G1'!X12</f>
        <v>0</v>
      </c>
    </row>
    <row r="199" spans="1:24">
      <c r="A199" s="251" t="str">
        <f>PC!A16</f>
        <v>PC</v>
      </c>
      <c r="B199" s="251" t="str">
        <f>PC!B16</f>
        <v>DUNN, B.</v>
      </c>
      <c r="C199" s="224">
        <f>PC!C16</f>
        <v>0.5</v>
      </c>
      <c r="D199" s="224" t="str">
        <f>PC!D16</f>
        <v/>
      </c>
      <c r="E199" s="224">
        <f>PC!E16</f>
        <v>0.5</v>
      </c>
      <c r="F199" s="224">
        <f>PC!F16</f>
        <v>3</v>
      </c>
      <c r="G199" s="224" t="str">
        <f>PC!G16</f>
        <v/>
      </c>
      <c r="H199" s="224">
        <f>PC!H16</f>
        <v>1</v>
      </c>
      <c r="I199" s="224" t="str">
        <f>PC!I16</f>
        <v/>
      </c>
      <c r="J199" s="224">
        <f>PC!J16</f>
        <v>0.5</v>
      </c>
      <c r="K199" s="224">
        <f>PC!K16</f>
        <v>1.5</v>
      </c>
      <c r="L199" s="224">
        <f>PC!L16</f>
        <v>1</v>
      </c>
      <c r="M199" s="224">
        <f>PC!M16</f>
        <v>0</v>
      </c>
      <c r="N199" s="224">
        <f>PC!N16</f>
        <v>2.5</v>
      </c>
      <c r="O199" s="224">
        <f>PC!O16</f>
        <v>9</v>
      </c>
      <c r="P199" s="224">
        <f>PC!P16</f>
        <v>10.5</v>
      </c>
      <c r="Q199" s="224">
        <f>PC!Q16</f>
        <v>16.5</v>
      </c>
      <c r="R199" s="224">
        <f>PC!R16</f>
        <v>-6</v>
      </c>
      <c r="S199" s="253">
        <f>PC!S16</f>
        <v>1.1666666666666667</v>
      </c>
      <c r="T199" s="224">
        <f>PC!T16</f>
        <v>2</v>
      </c>
      <c r="U199" s="224">
        <f>PC!U16</f>
        <v>6</v>
      </c>
      <c r="V199" s="224">
        <f>PC!V16</f>
        <v>1</v>
      </c>
      <c r="W199" s="254">
        <f>PC!W16</f>
        <v>0.27777777777777779</v>
      </c>
      <c r="X199" s="252">
        <f>PC!X16</f>
        <v>0</v>
      </c>
    </row>
    <row r="200" spans="1:24">
      <c r="A200" s="251" t="str">
        <f>SE!A21</f>
        <v>SE</v>
      </c>
      <c r="B200" s="251" t="str">
        <f>SE!B21</f>
        <v>JASKO, B.</v>
      </c>
      <c r="C200" s="224" t="str">
        <f>SE!C21</f>
        <v/>
      </c>
      <c r="D200" s="224" t="str">
        <f>SE!D21</f>
        <v/>
      </c>
      <c r="E200" s="224">
        <f>SE!E21</f>
        <v>0</v>
      </c>
      <c r="F200" s="224" t="str">
        <f>SE!F21</f>
        <v/>
      </c>
      <c r="G200" s="224" t="str">
        <f>SE!G21</f>
        <v/>
      </c>
      <c r="H200" s="224" t="str">
        <f>SE!H21</f>
        <v/>
      </c>
      <c r="I200" s="224">
        <f>SE!I21</f>
        <v>0</v>
      </c>
      <c r="J200" s="224" t="str">
        <f>SE!J21</f>
        <v/>
      </c>
      <c r="K200" s="224" t="str">
        <f>SE!K21</f>
        <v/>
      </c>
      <c r="L200" s="224" t="str">
        <f>SE!L21</f>
        <v/>
      </c>
      <c r="M200" s="224" t="str">
        <f>SE!M21</f>
        <v/>
      </c>
      <c r="N200" s="224" t="str">
        <f>SE!N21</f>
        <v/>
      </c>
      <c r="O200" s="224">
        <f>SE!O21</f>
        <v>2</v>
      </c>
      <c r="P200" s="224">
        <f>SE!P21</f>
        <v>0</v>
      </c>
      <c r="Q200" s="224">
        <f>SE!Q21</f>
        <v>6</v>
      </c>
      <c r="R200" s="224">
        <f>SE!R21</f>
        <v>-6</v>
      </c>
      <c r="S200" s="253">
        <f>SE!S21</f>
        <v>0</v>
      </c>
      <c r="T200" s="224">
        <f>SE!T21</f>
        <v>0</v>
      </c>
      <c r="U200" s="224">
        <f>SE!U21</f>
        <v>2</v>
      </c>
      <c r="V200" s="224">
        <f>SE!V21</f>
        <v>0</v>
      </c>
      <c r="W200" s="254">
        <f>SE!W21</f>
        <v>0</v>
      </c>
      <c r="X200" s="252" t="str">
        <f>SE!X21</f>
        <v>R</v>
      </c>
    </row>
    <row r="201" spans="1:24">
      <c r="A201" s="251" t="str">
        <f>PT!A22</f>
        <v>PT</v>
      </c>
      <c r="B201" s="251" t="str">
        <f>PT!B22</f>
        <v>SUMNERS, C.</v>
      </c>
      <c r="C201" s="224" t="str">
        <f>PT!C22</f>
        <v/>
      </c>
      <c r="D201" s="224">
        <f>PT!D22</f>
        <v>0</v>
      </c>
      <c r="E201" s="224" t="str">
        <f>PT!E22</f>
        <v/>
      </c>
      <c r="F201" s="224" t="str">
        <f>PT!F22</f>
        <v/>
      </c>
      <c r="G201" s="224">
        <f>PT!G22</f>
        <v>0</v>
      </c>
      <c r="H201" s="224" t="str">
        <f>PT!H22</f>
        <v/>
      </c>
      <c r="I201" s="224" t="str">
        <f>PT!I22</f>
        <v/>
      </c>
      <c r="J201" s="224" t="str">
        <f>PT!J22</f>
        <v/>
      </c>
      <c r="K201" s="224" t="str">
        <f>PT!K22</f>
        <v/>
      </c>
      <c r="L201" s="224" t="str">
        <f>PT!L22</f>
        <v/>
      </c>
      <c r="M201" s="224" t="str">
        <f>PT!M22</f>
        <v/>
      </c>
      <c r="N201" s="224" t="str">
        <f>PT!N22</f>
        <v/>
      </c>
      <c r="O201" s="224">
        <f>PT!O22</f>
        <v>2</v>
      </c>
      <c r="P201" s="224">
        <f>PT!P22</f>
        <v>0</v>
      </c>
      <c r="Q201" s="224">
        <f>PT!Q22</f>
        <v>6</v>
      </c>
      <c r="R201" s="224">
        <f>PT!R22</f>
        <v>-6</v>
      </c>
      <c r="S201" s="253">
        <f>PT!S22</f>
        <v>0</v>
      </c>
      <c r="T201" s="224">
        <f>PT!T22</f>
        <v>0</v>
      </c>
      <c r="U201" s="224">
        <f>PT!U22</f>
        <v>2</v>
      </c>
      <c r="V201" s="224">
        <f>PT!V22</f>
        <v>0</v>
      </c>
      <c r="W201" s="254">
        <f>PT!W22</f>
        <v>0</v>
      </c>
      <c r="X201" s="252">
        <f>PT!X22</f>
        <v>0</v>
      </c>
    </row>
    <row r="202" spans="1:24">
      <c r="A202" s="251" t="str">
        <f>'G2'!A20</f>
        <v>G2</v>
      </c>
      <c r="B202" s="251" t="str">
        <f>'G2'!B20</f>
        <v>AVENA, J.</v>
      </c>
      <c r="C202" s="224" t="str">
        <f>'G2'!C20</f>
        <v/>
      </c>
      <c r="D202" s="224" t="str">
        <f>'G2'!D20</f>
        <v/>
      </c>
      <c r="E202" s="224">
        <f>'G2'!E20</f>
        <v>0</v>
      </c>
      <c r="F202" s="224" t="str">
        <f>'G2'!F20</f>
        <v/>
      </c>
      <c r="G202" s="224" t="str">
        <f>'G2'!G20</f>
        <v/>
      </c>
      <c r="H202" s="224" t="str">
        <f>'G2'!H20</f>
        <v/>
      </c>
      <c r="I202" s="224">
        <f>'G2'!I20</f>
        <v>0</v>
      </c>
      <c r="J202" s="224" t="str">
        <f>'G2'!J20</f>
        <v/>
      </c>
      <c r="K202" s="224" t="str">
        <f>'G2'!K20</f>
        <v/>
      </c>
      <c r="L202" s="224" t="str">
        <f>'G2'!L20</f>
        <v/>
      </c>
      <c r="M202" s="224" t="str">
        <f>'G2'!M20</f>
        <v/>
      </c>
      <c r="N202" s="224" t="str">
        <f>'G2'!N20</f>
        <v/>
      </c>
      <c r="O202" s="224">
        <f>'G2'!O20</f>
        <v>2</v>
      </c>
      <c r="P202" s="224">
        <f>'G2'!P20</f>
        <v>0</v>
      </c>
      <c r="Q202" s="224">
        <f>'G2'!Q20</f>
        <v>6</v>
      </c>
      <c r="R202" s="224">
        <f>'G2'!R20</f>
        <v>-6</v>
      </c>
      <c r="S202" s="253">
        <f>'G2'!S20</f>
        <v>0</v>
      </c>
      <c r="T202" s="224">
        <f>'G2'!T20</f>
        <v>0</v>
      </c>
      <c r="U202" s="224">
        <f>'G2'!U20</f>
        <v>2</v>
      </c>
      <c r="V202" s="224">
        <f>'G2'!V20</f>
        <v>0</v>
      </c>
      <c r="W202" s="254">
        <f>'G2'!W20</f>
        <v>0</v>
      </c>
      <c r="X202" s="252">
        <f>'G2'!X20</f>
        <v>0</v>
      </c>
    </row>
    <row r="203" spans="1:24">
      <c r="A203" s="251" t="str">
        <f>PC!A17</f>
        <v>PC</v>
      </c>
      <c r="B203" s="251" t="str">
        <f>PC!B17</f>
        <v>LaROCCA, F.</v>
      </c>
      <c r="C203" s="224" t="str">
        <f>PC!C17</f>
        <v/>
      </c>
      <c r="D203" s="224" t="str">
        <f>PC!D17</f>
        <v/>
      </c>
      <c r="E203" s="224" t="str">
        <f>PC!E17</f>
        <v/>
      </c>
      <c r="F203" s="224">
        <f>PC!F17</f>
        <v>0</v>
      </c>
      <c r="G203" s="224" t="str">
        <f>PC!G17</f>
        <v/>
      </c>
      <c r="H203" s="224" t="str">
        <f>PC!H17</f>
        <v/>
      </c>
      <c r="I203" s="224">
        <f>PC!I17</f>
        <v>0</v>
      </c>
      <c r="J203" s="224" t="str">
        <f>PC!J17</f>
        <v/>
      </c>
      <c r="K203" s="224" t="str">
        <f>PC!K17</f>
        <v/>
      </c>
      <c r="L203" s="224" t="str">
        <f>PC!L17</f>
        <v/>
      </c>
      <c r="M203" s="224" t="str">
        <f>PC!M17</f>
        <v/>
      </c>
      <c r="N203" s="224" t="str">
        <f>PC!N17</f>
        <v/>
      </c>
      <c r="O203" s="224">
        <f>PC!O17</f>
        <v>2</v>
      </c>
      <c r="P203" s="224">
        <f>PC!P17</f>
        <v>0</v>
      </c>
      <c r="Q203" s="224">
        <f>PC!Q17</f>
        <v>6</v>
      </c>
      <c r="R203" s="224">
        <f>PC!R17</f>
        <v>-6</v>
      </c>
      <c r="S203" s="253">
        <f>PC!S17</f>
        <v>0</v>
      </c>
      <c r="T203" s="224">
        <f>PC!T17</f>
        <v>0</v>
      </c>
      <c r="U203" s="224">
        <f>PC!U17</f>
        <v>2</v>
      </c>
      <c r="V203" s="224">
        <f>PC!V17</f>
        <v>0</v>
      </c>
      <c r="W203" s="254">
        <f>PC!W17</f>
        <v>0</v>
      </c>
      <c r="X203" s="252">
        <f>PC!X17</f>
        <v>0</v>
      </c>
    </row>
    <row r="204" spans="1:24">
      <c r="A204" s="251" t="str">
        <f>GK!A18</f>
        <v>GK</v>
      </c>
      <c r="B204" s="251" t="str">
        <f>GK!B18</f>
        <v>FRIEL, F.</v>
      </c>
      <c r="C204" s="224">
        <f>GK!C18</f>
        <v>1.5</v>
      </c>
      <c r="D204" s="224" t="str">
        <f>GK!D18</f>
        <v/>
      </c>
      <c r="E204" s="224">
        <f>GK!E18</f>
        <v>0.5</v>
      </c>
      <c r="F204" s="224" t="str">
        <f>GK!F18</f>
        <v/>
      </c>
      <c r="G204" s="224" t="str">
        <f>GK!G18</f>
        <v/>
      </c>
      <c r="H204" s="224">
        <f>GK!H18</f>
        <v>0</v>
      </c>
      <c r="I204" s="224" t="str">
        <f>GK!I18</f>
        <v/>
      </c>
      <c r="J204" s="224" t="str">
        <f>GK!J18</f>
        <v/>
      </c>
      <c r="K204" s="224">
        <f>GK!K18</f>
        <v>0</v>
      </c>
      <c r="L204" s="224">
        <f>GK!L18</f>
        <v>2</v>
      </c>
      <c r="M204" s="224" t="str">
        <f>GK!M18</f>
        <v/>
      </c>
      <c r="N204" s="224" t="str">
        <f>GK!N18</f>
        <v/>
      </c>
      <c r="O204" s="224">
        <f>GK!O18</f>
        <v>5</v>
      </c>
      <c r="P204" s="224">
        <f>GK!P18</f>
        <v>4</v>
      </c>
      <c r="Q204" s="224">
        <f>GK!Q18</f>
        <v>11</v>
      </c>
      <c r="R204" s="224">
        <f>GK!R18</f>
        <v>-7</v>
      </c>
      <c r="S204" s="253">
        <f>GK!S18</f>
        <v>0.8</v>
      </c>
      <c r="T204" s="224">
        <f>GK!T18</f>
        <v>1</v>
      </c>
      <c r="U204" s="224">
        <f>GK!U18</f>
        <v>3</v>
      </c>
      <c r="V204" s="224">
        <f>GK!V18</f>
        <v>1</v>
      </c>
      <c r="W204" s="254">
        <f>GK!W18</f>
        <v>0.3</v>
      </c>
      <c r="X204" s="252">
        <f>GK!X18</f>
        <v>0</v>
      </c>
    </row>
    <row r="205" spans="1:24">
      <c r="A205" s="251" t="str">
        <f>AB!A20</f>
        <v>AB</v>
      </c>
      <c r="B205" s="251" t="str">
        <f>AB!B20</f>
        <v>MESSINA, C.</v>
      </c>
      <c r="C205" s="224">
        <f>AB!C20</f>
        <v>3</v>
      </c>
      <c r="D205" s="224">
        <f>AB!D20</f>
        <v>0</v>
      </c>
      <c r="E205" s="224" t="str">
        <f>AB!E20</f>
        <v/>
      </c>
      <c r="F205" s="224">
        <f>AB!F20</f>
        <v>2.5</v>
      </c>
      <c r="G205" s="224" t="str">
        <f>AB!G20</f>
        <v/>
      </c>
      <c r="H205" s="224">
        <f>AB!H20</f>
        <v>0.5</v>
      </c>
      <c r="I205" s="224">
        <f>AB!I20</f>
        <v>1</v>
      </c>
      <c r="J205" s="224" t="str">
        <f>AB!J20</f>
        <v/>
      </c>
      <c r="K205" s="224">
        <f>AB!K20</f>
        <v>0</v>
      </c>
      <c r="L205" s="224">
        <f>AB!L20</f>
        <v>0</v>
      </c>
      <c r="M205" s="224" t="str">
        <f>AB!M20</f>
        <v/>
      </c>
      <c r="N205" s="224" t="str">
        <f>AB!N20</f>
        <v/>
      </c>
      <c r="O205" s="224">
        <f>AB!O20</f>
        <v>7</v>
      </c>
      <c r="P205" s="224">
        <f>AB!P20</f>
        <v>7</v>
      </c>
      <c r="Q205" s="224">
        <f>AB!Q20</f>
        <v>14</v>
      </c>
      <c r="R205" s="224">
        <f>AB!R20</f>
        <v>-7</v>
      </c>
      <c r="S205" s="253">
        <f>AB!S20</f>
        <v>1</v>
      </c>
      <c r="T205" s="224">
        <f>AB!T20</f>
        <v>2</v>
      </c>
      <c r="U205" s="224">
        <f>AB!U20</f>
        <v>5</v>
      </c>
      <c r="V205" s="224">
        <f>AB!V20</f>
        <v>0</v>
      </c>
      <c r="W205" s="254">
        <f>AB!W20</f>
        <v>0.2857142857142857</v>
      </c>
      <c r="X205" s="252">
        <f>AB!X20</f>
        <v>0</v>
      </c>
    </row>
    <row r="206" spans="1:24">
      <c r="A206" s="251" t="str">
        <f>TW!A14</f>
        <v>TW</v>
      </c>
      <c r="B206" s="251" t="str">
        <f>TW!B14</f>
        <v>LEPORE, A.</v>
      </c>
      <c r="C206" s="224">
        <f>TW!C14</f>
        <v>1</v>
      </c>
      <c r="D206" s="224">
        <f>TW!D14</f>
        <v>0</v>
      </c>
      <c r="E206" s="224" t="str">
        <f>TW!E14</f>
        <v/>
      </c>
      <c r="F206" s="224" t="str">
        <f>TW!F14</f>
        <v/>
      </c>
      <c r="G206" s="224" t="str">
        <f>TW!G14</f>
        <v/>
      </c>
      <c r="H206" s="224">
        <f>TW!H14</f>
        <v>0.5</v>
      </c>
      <c r="I206" s="224">
        <f>TW!I14</f>
        <v>1</v>
      </c>
      <c r="J206" s="224" t="str">
        <f>TW!J14</f>
        <v/>
      </c>
      <c r="K206" s="224">
        <f>TW!K14</f>
        <v>2.5</v>
      </c>
      <c r="L206" s="224" t="str">
        <f>TW!L14</f>
        <v/>
      </c>
      <c r="M206" s="224">
        <f>TW!M14</f>
        <v>0.5</v>
      </c>
      <c r="N206" s="224" t="str">
        <f>TW!N14</f>
        <v/>
      </c>
      <c r="O206" s="224">
        <f>TW!O14</f>
        <v>6</v>
      </c>
      <c r="P206" s="224">
        <f>TW!P14</f>
        <v>5.5</v>
      </c>
      <c r="Q206" s="224">
        <f>TW!Q14</f>
        <v>12.5</v>
      </c>
      <c r="R206" s="224">
        <f>TW!R14</f>
        <v>-7</v>
      </c>
      <c r="S206" s="253">
        <f>TW!S14</f>
        <v>0.91666666666666663</v>
      </c>
      <c r="T206" s="224">
        <f>TW!T14</f>
        <v>1</v>
      </c>
      <c r="U206" s="224">
        <f>TW!U14</f>
        <v>5</v>
      </c>
      <c r="V206" s="224">
        <f>TW!V14</f>
        <v>0</v>
      </c>
      <c r="W206" s="254">
        <f>TW!W14</f>
        <v>0.16666666666666666</v>
      </c>
      <c r="X206" s="252">
        <f>TW!X14</f>
        <v>0</v>
      </c>
    </row>
    <row r="207" spans="1:24">
      <c r="A207" s="251" t="str">
        <f>SE!A22</f>
        <v>SE</v>
      </c>
      <c r="B207" s="251" t="str">
        <f>SE!B22</f>
        <v>SOLES, E.</v>
      </c>
      <c r="C207" s="224">
        <f>SE!C22</f>
        <v>1</v>
      </c>
      <c r="D207" s="224">
        <f>SE!D22</f>
        <v>1</v>
      </c>
      <c r="E207" s="224">
        <f>SE!E22</f>
        <v>2.5</v>
      </c>
      <c r="F207" s="224" t="str">
        <f>SE!F22</f>
        <v/>
      </c>
      <c r="G207" s="224" t="str">
        <f>SE!G22</f>
        <v/>
      </c>
      <c r="H207" s="224">
        <f>SE!H22</f>
        <v>0</v>
      </c>
      <c r="I207" s="224" t="str">
        <f>SE!I22</f>
        <v/>
      </c>
      <c r="J207" s="224">
        <f>SE!J22</f>
        <v>1</v>
      </c>
      <c r="K207" s="224" t="str">
        <f>SE!K22</f>
        <v/>
      </c>
      <c r="L207" s="224" t="str">
        <f>SE!L22</f>
        <v/>
      </c>
      <c r="M207" s="224" t="str">
        <f>SE!M22</f>
        <v/>
      </c>
      <c r="N207" s="224">
        <f>SE!N22</f>
        <v>0</v>
      </c>
      <c r="O207" s="224">
        <f>SE!O22</f>
        <v>6</v>
      </c>
      <c r="P207" s="224">
        <f>SE!P22</f>
        <v>5.5</v>
      </c>
      <c r="Q207" s="224">
        <f>SE!Q22</f>
        <v>12.5</v>
      </c>
      <c r="R207" s="224">
        <f>SE!R22</f>
        <v>-7</v>
      </c>
      <c r="S207" s="253">
        <f>SE!S22</f>
        <v>0.91666666666666663</v>
      </c>
      <c r="T207" s="224">
        <f>SE!T22</f>
        <v>1</v>
      </c>
      <c r="U207" s="224">
        <f>SE!U22</f>
        <v>5</v>
      </c>
      <c r="V207" s="224">
        <f>SE!V22</f>
        <v>0</v>
      </c>
      <c r="W207" s="254">
        <f>SE!W22</f>
        <v>0.16666666666666666</v>
      </c>
      <c r="X207" s="252">
        <f>SE!X22</f>
        <v>0</v>
      </c>
    </row>
    <row r="208" spans="1:24">
      <c r="A208" s="251" t="str">
        <f>PT!A23</f>
        <v>PT</v>
      </c>
      <c r="B208" s="251" t="str">
        <f>PT!B23</f>
        <v>SCHATTIN, J.</v>
      </c>
      <c r="C208" s="224" t="str">
        <f>PT!C23</f>
        <v/>
      </c>
      <c r="D208" s="224">
        <f>PT!D23</f>
        <v>0.5</v>
      </c>
      <c r="E208" s="224" t="str">
        <f>PT!E23</f>
        <v/>
      </c>
      <c r="F208" s="224" t="str">
        <f>PT!F23</f>
        <v/>
      </c>
      <c r="G208" s="224">
        <f>PT!G23</f>
        <v>1.5</v>
      </c>
      <c r="H208" s="224" t="str">
        <f>PT!H23</f>
        <v/>
      </c>
      <c r="I208" s="224" t="str">
        <f>PT!I23</f>
        <v/>
      </c>
      <c r="J208" s="224" t="str">
        <f>PT!J23</f>
        <v/>
      </c>
      <c r="K208" s="224">
        <f>PT!K23</f>
        <v>0</v>
      </c>
      <c r="L208" s="224" t="str">
        <f>PT!L23</f>
        <v/>
      </c>
      <c r="M208" s="224">
        <f>PT!M23</f>
        <v>0.5</v>
      </c>
      <c r="N208" s="224" t="str">
        <f>PT!N23</f>
        <v/>
      </c>
      <c r="O208" s="224">
        <f>PT!O23</f>
        <v>4</v>
      </c>
      <c r="P208" s="224">
        <f>PT!P23</f>
        <v>2.5</v>
      </c>
      <c r="Q208" s="224">
        <f>PT!Q23</f>
        <v>9.5</v>
      </c>
      <c r="R208" s="224">
        <f>PT!R23</f>
        <v>-7</v>
      </c>
      <c r="S208" s="253">
        <f>PT!S23</f>
        <v>0.625</v>
      </c>
      <c r="T208" s="224">
        <f>PT!T23</f>
        <v>0</v>
      </c>
      <c r="U208" s="224">
        <f>PT!U23</f>
        <v>3</v>
      </c>
      <c r="V208" s="224">
        <f>PT!V23</f>
        <v>1</v>
      </c>
      <c r="W208" s="254">
        <f>PT!W23</f>
        <v>0.125</v>
      </c>
      <c r="X208" s="252" t="str">
        <f>PT!X23</f>
        <v>R</v>
      </c>
    </row>
    <row r="209" spans="1:24">
      <c r="A209" s="251" t="str">
        <f>SE!A23</f>
        <v>SE</v>
      </c>
      <c r="B209" s="251" t="str">
        <f>SE!B23</f>
        <v>MINCIELLI, T.</v>
      </c>
      <c r="C209" s="224" t="str">
        <f>SE!C23</f>
        <v/>
      </c>
      <c r="D209" s="224">
        <f>SE!D23</f>
        <v>1</v>
      </c>
      <c r="E209" s="224" t="str">
        <f>SE!E23</f>
        <v/>
      </c>
      <c r="F209" s="224">
        <f>SE!F23</f>
        <v>0</v>
      </c>
      <c r="G209" s="224">
        <f>SE!G23</f>
        <v>1.5</v>
      </c>
      <c r="H209" s="224" t="str">
        <f>SE!H23</f>
        <v/>
      </c>
      <c r="I209" s="224">
        <f>SE!I23</f>
        <v>0</v>
      </c>
      <c r="J209" s="224" t="str">
        <f>SE!J23</f>
        <v/>
      </c>
      <c r="K209" s="224" t="str">
        <f>SE!K23</f>
        <v/>
      </c>
      <c r="L209" s="224" t="str">
        <f>SE!L23</f>
        <v/>
      </c>
      <c r="M209" s="224" t="str">
        <f>SE!M23</f>
        <v/>
      </c>
      <c r="N209" s="224" t="str">
        <f>SE!N23</f>
        <v/>
      </c>
      <c r="O209" s="224">
        <f>SE!O23</f>
        <v>4</v>
      </c>
      <c r="P209" s="224">
        <f>SE!P23</f>
        <v>2.5</v>
      </c>
      <c r="Q209" s="224">
        <f>SE!Q23</f>
        <v>9.5</v>
      </c>
      <c r="R209" s="224">
        <f>SE!R23</f>
        <v>-7</v>
      </c>
      <c r="S209" s="253">
        <f>SE!S23</f>
        <v>0.625</v>
      </c>
      <c r="T209" s="224">
        <f>SE!T23</f>
        <v>0</v>
      </c>
      <c r="U209" s="224">
        <f>SE!U23</f>
        <v>3</v>
      </c>
      <c r="V209" s="224">
        <f>SE!V23</f>
        <v>1</v>
      </c>
      <c r="W209" s="254">
        <f>SE!W23</f>
        <v>0.125</v>
      </c>
      <c r="X209" s="252">
        <f>SE!X23</f>
        <v>0</v>
      </c>
    </row>
    <row r="210" spans="1:24">
      <c r="A210" s="251" t="str">
        <f>'G2'!A21</f>
        <v>G2</v>
      </c>
      <c r="B210" s="251" t="str">
        <f>'G2'!B21</f>
        <v>CICCOTELLI, S.</v>
      </c>
      <c r="C210" s="224" t="str">
        <f>'G2'!C21</f>
        <v/>
      </c>
      <c r="D210" s="224" t="str">
        <f>'G2'!D21</f>
        <v/>
      </c>
      <c r="E210" s="224" t="str">
        <f>'G2'!E21</f>
        <v/>
      </c>
      <c r="F210" s="224" t="str">
        <f>'G2'!F21</f>
        <v/>
      </c>
      <c r="G210" s="224" t="str">
        <f>'G2'!G21</f>
        <v/>
      </c>
      <c r="H210" s="224">
        <f>'G2'!H21</f>
        <v>0.5</v>
      </c>
      <c r="I210" s="224" t="str">
        <f>'G2'!I21</f>
        <v/>
      </c>
      <c r="J210" s="224" t="str">
        <f>'G2'!J21</f>
        <v/>
      </c>
      <c r="K210" s="224" t="str">
        <f>'G2'!K21</f>
        <v/>
      </c>
      <c r="L210" s="224">
        <f>'G2'!L21</f>
        <v>0.5</v>
      </c>
      <c r="M210" s="224">
        <f>'G2'!M21</f>
        <v>0</v>
      </c>
      <c r="N210" s="224" t="str">
        <f>'G2'!N21</f>
        <v/>
      </c>
      <c r="O210" s="224">
        <f>'G2'!O21</f>
        <v>3</v>
      </c>
      <c r="P210" s="224">
        <f>'G2'!P21</f>
        <v>1</v>
      </c>
      <c r="Q210" s="224">
        <f>'G2'!Q21</f>
        <v>8</v>
      </c>
      <c r="R210" s="224">
        <f>'G2'!R21</f>
        <v>-7</v>
      </c>
      <c r="S210" s="253">
        <f>'G2'!S21</f>
        <v>0.33333333333333331</v>
      </c>
      <c r="T210" s="224">
        <f>'G2'!T21</f>
        <v>0</v>
      </c>
      <c r="U210" s="224">
        <f>'G2'!U21</f>
        <v>3</v>
      </c>
      <c r="V210" s="224">
        <f>'G2'!V21</f>
        <v>0</v>
      </c>
      <c r="W210" s="254">
        <f>'G2'!W21</f>
        <v>0</v>
      </c>
      <c r="X210" s="252">
        <f>'G2'!X21</f>
        <v>0</v>
      </c>
    </row>
    <row r="211" spans="1:24">
      <c r="A211" s="251" t="str">
        <f>TE!A14</f>
        <v>TE</v>
      </c>
      <c r="B211" s="251" t="str">
        <f>TE!B14</f>
        <v>LEWIS, P.</v>
      </c>
      <c r="C211" s="224">
        <f>TE!C14</f>
        <v>0.5</v>
      </c>
      <c r="D211" s="224">
        <f>TE!D14</f>
        <v>2.5</v>
      </c>
      <c r="E211" s="224">
        <f>TE!E14</f>
        <v>0.5</v>
      </c>
      <c r="F211" s="224">
        <f>TE!F14</f>
        <v>0</v>
      </c>
      <c r="G211" s="224">
        <f>TE!G14</f>
        <v>3</v>
      </c>
      <c r="H211" s="224">
        <f>TE!H14</f>
        <v>0</v>
      </c>
      <c r="I211" s="224">
        <f>TE!I14</f>
        <v>0</v>
      </c>
      <c r="J211" s="224">
        <f>TE!J14</f>
        <v>0.5</v>
      </c>
      <c r="K211" s="224">
        <f>TE!K14</f>
        <v>2.5</v>
      </c>
      <c r="L211" s="224">
        <f>TE!L14</f>
        <v>1.5</v>
      </c>
      <c r="M211" s="224" t="str">
        <f>TE!M14</f>
        <v/>
      </c>
      <c r="N211" s="224" t="str">
        <f>TE!N14</f>
        <v/>
      </c>
      <c r="O211" s="224">
        <f>TE!O14</f>
        <v>10</v>
      </c>
      <c r="P211" s="224">
        <f>TE!P14</f>
        <v>11</v>
      </c>
      <c r="Q211" s="224">
        <f>TE!Q14</f>
        <v>19</v>
      </c>
      <c r="R211" s="224">
        <f>TE!R14</f>
        <v>-8</v>
      </c>
      <c r="S211" s="253">
        <f>TE!S14</f>
        <v>1.1000000000000001</v>
      </c>
      <c r="T211" s="224">
        <f>TE!T14</f>
        <v>3</v>
      </c>
      <c r="U211" s="224">
        <f>TE!U14</f>
        <v>6</v>
      </c>
      <c r="V211" s="224">
        <f>TE!V14</f>
        <v>1</v>
      </c>
      <c r="W211" s="254">
        <f>TE!W14</f>
        <v>0.35</v>
      </c>
      <c r="X211" s="252">
        <f>TE!X14</f>
        <v>0</v>
      </c>
    </row>
    <row r="212" spans="1:24">
      <c r="A212" s="251" t="str">
        <f>QB!A22</f>
        <v>QB</v>
      </c>
      <c r="B212" s="251" t="str">
        <f>QB!B22</f>
        <v>CASTRONOVO, R.</v>
      </c>
      <c r="C212" s="224">
        <f>QB!C22</f>
        <v>2</v>
      </c>
      <c r="D212" s="224">
        <f>QB!D22</f>
        <v>0</v>
      </c>
      <c r="E212" s="224" t="str">
        <f>QB!E22</f>
        <v/>
      </c>
      <c r="F212" s="224" t="str">
        <f>QB!F22</f>
        <v/>
      </c>
      <c r="G212" s="224">
        <f>QB!G22</f>
        <v>0</v>
      </c>
      <c r="H212" s="224" t="str">
        <f>QB!H22</f>
        <v/>
      </c>
      <c r="I212" s="224">
        <f>QB!I22</f>
        <v>0.5</v>
      </c>
      <c r="J212" s="224">
        <f>QB!J22</f>
        <v>2.5</v>
      </c>
      <c r="K212" s="224" t="str">
        <f>QB!K22</f>
        <v/>
      </c>
      <c r="L212" s="224">
        <f>QB!L22</f>
        <v>0</v>
      </c>
      <c r="M212" s="224" t="str">
        <f>QB!M22</f>
        <v/>
      </c>
      <c r="N212" s="224">
        <f>QB!N22</f>
        <v>0</v>
      </c>
      <c r="O212" s="224">
        <f>QB!O22</f>
        <v>6</v>
      </c>
      <c r="P212" s="224">
        <f>QB!P22</f>
        <v>5</v>
      </c>
      <c r="Q212" s="224">
        <f>QB!Q22</f>
        <v>13</v>
      </c>
      <c r="R212" s="224">
        <f>QB!R22</f>
        <v>-8</v>
      </c>
      <c r="S212" s="253">
        <f>QB!S22</f>
        <v>0.83333333333333337</v>
      </c>
      <c r="T212" s="224">
        <f>QB!T22</f>
        <v>2</v>
      </c>
      <c r="U212" s="224">
        <f>QB!U22</f>
        <v>4</v>
      </c>
      <c r="V212" s="224">
        <f>QB!V22</f>
        <v>0</v>
      </c>
      <c r="W212" s="254">
        <f>QB!W22</f>
        <v>0.33333333333333331</v>
      </c>
      <c r="X212" s="252">
        <f>QB!X22</f>
        <v>0</v>
      </c>
    </row>
    <row r="213" spans="1:24">
      <c r="A213" s="251" t="str">
        <f>GK!A19</f>
        <v>GK</v>
      </c>
      <c r="B213" s="251" t="str">
        <f>GK!B19</f>
        <v>BOSC0, D.</v>
      </c>
      <c r="C213" s="224">
        <f>GK!C19</f>
        <v>1.5</v>
      </c>
      <c r="D213" s="224">
        <f>GK!D19</f>
        <v>1.5</v>
      </c>
      <c r="E213" s="224">
        <f>GK!E19</f>
        <v>0</v>
      </c>
      <c r="F213" s="224" t="str">
        <f>GK!F19</f>
        <v/>
      </c>
      <c r="G213" s="224" t="str">
        <f>GK!G19</f>
        <v/>
      </c>
      <c r="H213" s="224" t="str">
        <f>GK!H19</f>
        <v/>
      </c>
      <c r="I213" s="224">
        <f>GK!I19</f>
        <v>0</v>
      </c>
      <c r="J213" s="224">
        <f>GK!J19</f>
        <v>0.5</v>
      </c>
      <c r="K213" s="224" t="str">
        <f>GK!K19</f>
        <v/>
      </c>
      <c r="L213" s="224">
        <f>GK!L19</f>
        <v>0</v>
      </c>
      <c r="M213" s="224" t="str">
        <f>GK!M19</f>
        <v/>
      </c>
      <c r="N213" s="224">
        <f>GK!N19</f>
        <v>3</v>
      </c>
      <c r="O213" s="224">
        <f>GK!O19</f>
        <v>7</v>
      </c>
      <c r="P213" s="224">
        <f>GK!P19</f>
        <v>6.5</v>
      </c>
      <c r="Q213" s="224">
        <f>GK!Q19</f>
        <v>14.5</v>
      </c>
      <c r="R213" s="224">
        <f>GK!R19</f>
        <v>-8</v>
      </c>
      <c r="S213" s="253">
        <f>GK!S19</f>
        <v>0.9285714285714286</v>
      </c>
      <c r="T213" s="224">
        <f>GK!T19</f>
        <v>1</v>
      </c>
      <c r="U213" s="224">
        <f>GK!U19</f>
        <v>4</v>
      </c>
      <c r="V213" s="224">
        <f>GK!V19</f>
        <v>2</v>
      </c>
      <c r="W213" s="254">
        <f>GK!W19</f>
        <v>0.2857142857142857</v>
      </c>
      <c r="X213" s="252">
        <f>GK!X19</f>
        <v>0</v>
      </c>
    </row>
    <row r="214" spans="1:24">
      <c r="A214" s="251" t="str">
        <f>TE!A15</f>
        <v>TE</v>
      </c>
      <c r="B214" s="251" t="str">
        <f>TE!B15</f>
        <v>VAN PELT, B.</v>
      </c>
      <c r="C214" s="224" t="str">
        <f>TE!C15</f>
        <v/>
      </c>
      <c r="D214" s="224" t="str">
        <f>TE!D15</f>
        <v/>
      </c>
      <c r="E214" s="224">
        <f>TE!E15</f>
        <v>0</v>
      </c>
      <c r="F214" s="224" t="str">
        <f>TE!F15</f>
        <v/>
      </c>
      <c r="G214" s="224" t="str">
        <f>TE!G15</f>
        <v/>
      </c>
      <c r="H214" s="224">
        <f>TE!H15</f>
        <v>3</v>
      </c>
      <c r="I214" s="224">
        <f>TE!I15</f>
        <v>0.5</v>
      </c>
      <c r="J214" s="224">
        <f>TE!J15</f>
        <v>1.5</v>
      </c>
      <c r="K214" s="224" t="str">
        <f>TE!K15</f>
        <v/>
      </c>
      <c r="L214" s="224" t="str">
        <f>TE!L15</f>
        <v/>
      </c>
      <c r="M214" s="224">
        <f>TE!M15</f>
        <v>0</v>
      </c>
      <c r="N214" s="224">
        <f>TE!N15</f>
        <v>0</v>
      </c>
      <c r="O214" s="224">
        <f>TE!O15</f>
        <v>6</v>
      </c>
      <c r="P214" s="224">
        <f>TE!P15</f>
        <v>5</v>
      </c>
      <c r="Q214" s="224">
        <f>TE!Q15</f>
        <v>13</v>
      </c>
      <c r="R214" s="224">
        <f>TE!R15</f>
        <v>-8</v>
      </c>
      <c r="S214" s="253">
        <f>TE!S15</f>
        <v>0.83333333333333337</v>
      </c>
      <c r="T214" s="224">
        <f>TE!T15</f>
        <v>1</v>
      </c>
      <c r="U214" s="224">
        <f>TE!U15</f>
        <v>4</v>
      </c>
      <c r="V214" s="224">
        <f>TE!V15</f>
        <v>1</v>
      </c>
      <c r="W214" s="254">
        <f>TE!W15</f>
        <v>0.25</v>
      </c>
      <c r="X214" s="252">
        <f>TE!X15</f>
        <v>0</v>
      </c>
    </row>
    <row r="215" spans="1:24">
      <c r="A215" s="251" t="str">
        <f>SB!A19</f>
        <v>SB</v>
      </c>
      <c r="B215" s="251" t="str">
        <f>SB!B19</f>
        <v>MINUTELLO, M.</v>
      </c>
      <c r="C215" s="224" t="str">
        <f>SB!C19</f>
        <v/>
      </c>
      <c r="D215" s="224">
        <f>SB!D19</f>
        <v>1</v>
      </c>
      <c r="E215" s="224" t="str">
        <f>SB!E19</f>
        <v/>
      </c>
      <c r="F215" s="224">
        <f>SB!F19</f>
        <v>0</v>
      </c>
      <c r="G215" s="224" t="str">
        <f>SB!G19</f>
        <v/>
      </c>
      <c r="H215" s="224" t="str">
        <f>SB!H19</f>
        <v/>
      </c>
      <c r="I215" s="224">
        <f>SB!I19</f>
        <v>0</v>
      </c>
      <c r="J215" s="224" t="str">
        <f>SB!J19</f>
        <v/>
      </c>
      <c r="K215" s="224">
        <f>SB!K19</f>
        <v>1.5</v>
      </c>
      <c r="L215" s="224">
        <f>SB!L19</f>
        <v>0</v>
      </c>
      <c r="M215" s="224">
        <f>SB!M19</f>
        <v>2.5</v>
      </c>
      <c r="N215" s="224" t="str">
        <f>SB!N19</f>
        <v/>
      </c>
      <c r="O215" s="224">
        <f>SB!O19</f>
        <v>6</v>
      </c>
      <c r="P215" s="224">
        <f>SB!P19</f>
        <v>5</v>
      </c>
      <c r="Q215" s="224">
        <f>SB!Q19</f>
        <v>13</v>
      </c>
      <c r="R215" s="224">
        <f>SB!R19</f>
        <v>-8</v>
      </c>
      <c r="S215" s="253">
        <f>SB!S19</f>
        <v>0.83333333333333337</v>
      </c>
      <c r="T215" s="224">
        <f>SB!T19</f>
        <v>1</v>
      </c>
      <c r="U215" s="224">
        <f>SB!U19</f>
        <v>4</v>
      </c>
      <c r="V215" s="224">
        <f>SB!V19</f>
        <v>1</v>
      </c>
      <c r="W215" s="254">
        <f>SB!W19</f>
        <v>0.25</v>
      </c>
      <c r="X215" s="252">
        <f>SB!X19</f>
        <v>0</v>
      </c>
    </row>
    <row r="216" spans="1:24">
      <c r="A216" s="251" t="str">
        <f>SB!A20</f>
        <v>SB</v>
      </c>
      <c r="B216" s="251" t="str">
        <f>SB!B20</f>
        <v>SCHULER, M.</v>
      </c>
      <c r="C216" s="224">
        <f>SB!C20</f>
        <v>0.5</v>
      </c>
      <c r="D216" s="224" t="str">
        <f>SB!D20</f>
        <v/>
      </c>
      <c r="E216" s="224" t="str">
        <f>SB!E20</f>
        <v/>
      </c>
      <c r="F216" s="224" t="str">
        <f>SB!F20</f>
        <v/>
      </c>
      <c r="G216" s="224" t="str">
        <f>SB!G20</f>
        <v/>
      </c>
      <c r="H216" s="224" t="str">
        <f>SB!H20</f>
        <v/>
      </c>
      <c r="I216" s="224" t="str">
        <f>SB!I20</f>
        <v/>
      </c>
      <c r="J216" s="224">
        <f>SB!J20</f>
        <v>0</v>
      </c>
      <c r="K216" s="224" t="str">
        <f>SB!K20</f>
        <v/>
      </c>
      <c r="L216" s="224">
        <f>SB!L20</f>
        <v>0</v>
      </c>
      <c r="M216" s="224">
        <f>SB!M20</f>
        <v>3</v>
      </c>
      <c r="N216" s="224">
        <f>SB!N20</f>
        <v>0</v>
      </c>
      <c r="O216" s="224">
        <f>SB!O20</f>
        <v>5</v>
      </c>
      <c r="P216" s="224">
        <f>SB!P20</f>
        <v>3.5</v>
      </c>
      <c r="Q216" s="224">
        <f>SB!Q20</f>
        <v>11.5</v>
      </c>
      <c r="R216" s="224">
        <f>SB!R20</f>
        <v>-8</v>
      </c>
      <c r="S216" s="253">
        <f>SB!S20</f>
        <v>0.7</v>
      </c>
      <c r="T216" s="224">
        <f>SB!T20</f>
        <v>1</v>
      </c>
      <c r="U216" s="224">
        <f>SB!U20</f>
        <v>4</v>
      </c>
      <c r="V216" s="224">
        <f>SB!V20</f>
        <v>0</v>
      </c>
      <c r="W216" s="254">
        <f>SB!W20</f>
        <v>0.2</v>
      </c>
      <c r="X216" s="252">
        <f>SB!X20</f>
        <v>0</v>
      </c>
    </row>
    <row r="217" spans="1:24">
      <c r="A217" s="251" t="str">
        <f>SB!A21</f>
        <v>SB</v>
      </c>
      <c r="B217" s="251" t="str">
        <f>SB!B21</f>
        <v>CALABRO, C.</v>
      </c>
      <c r="C217" s="224" t="str">
        <f>SB!C21</f>
        <v/>
      </c>
      <c r="D217" s="224" t="str">
        <f>SB!D21</f>
        <v/>
      </c>
      <c r="E217" s="224" t="str">
        <f>SB!E21</f>
        <v/>
      </c>
      <c r="F217" s="224" t="str">
        <f>SB!F21</f>
        <v/>
      </c>
      <c r="G217" s="224">
        <f>SB!G21</f>
        <v>0</v>
      </c>
      <c r="H217" s="224">
        <f>SB!H21</f>
        <v>0</v>
      </c>
      <c r="I217" s="224">
        <f>SB!I21</f>
        <v>0.5</v>
      </c>
      <c r="J217" s="224" t="str">
        <f>SB!J21</f>
        <v/>
      </c>
      <c r="K217" s="224" t="str">
        <f>SB!K21</f>
        <v/>
      </c>
      <c r="L217" s="224">
        <f>SB!L21</f>
        <v>3</v>
      </c>
      <c r="M217" s="224">
        <f>SB!M21</f>
        <v>0</v>
      </c>
      <c r="N217" s="224" t="str">
        <f>SB!N21</f>
        <v/>
      </c>
      <c r="O217" s="224">
        <f>SB!O21</f>
        <v>5</v>
      </c>
      <c r="P217" s="224">
        <f>SB!P21</f>
        <v>3.5</v>
      </c>
      <c r="Q217" s="224">
        <f>SB!Q21</f>
        <v>11.5</v>
      </c>
      <c r="R217" s="224">
        <f>SB!R21</f>
        <v>-8</v>
      </c>
      <c r="S217" s="253">
        <f>SB!S21</f>
        <v>0.7</v>
      </c>
      <c r="T217" s="224">
        <f>SB!T21</f>
        <v>1</v>
      </c>
      <c r="U217" s="224">
        <f>SB!U21</f>
        <v>4</v>
      </c>
      <c r="V217" s="224">
        <f>SB!V21</f>
        <v>0</v>
      </c>
      <c r="W217" s="254">
        <f>SB!W21</f>
        <v>0.2</v>
      </c>
      <c r="X217" s="252">
        <f>SB!X21</f>
        <v>0</v>
      </c>
    </row>
    <row r="218" spans="1:24">
      <c r="A218" s="251" t="str">
        <f>MV!A20</f>
        <v>MV</v>
      </c>
      <c r="B218" s="251" t="str">
        <f>MV!B20</f>
        <v>POMPHERY, N.</v>
      </c>
      <c r="C218" s="224">
        <f>MV!C20</f>
        <v>0</v>
      </c>
      <c r="D218" s="224" t="str">
        <f>MV!D20</f>
        <v/>
      </c>
      <c r="E218" s="224" t="str">
        <f>MV!E20</f>
        <v/>
      </c>
      <c r="F218" s="224">
        <f>MV!F20</f>
        <v>0.5</v>
      </c>
      <c r="G218" s="224" t="str">
        <f>MV!G20</f>
        <v/>
      </c>
      <c r="H218" s="224" t="str">
        <f>MV!H20</f>
        <v/>
      </c>
      <c r="I218" s="224" t="str">
        <f>MV!I20</f>
        <v/>
      </c>
      <c r="J218" s="224">
        <f>MV!J20</f>
        <v>0</v>
      </c>
      <c r="K218" s="224" t="str">
        <f>MV!K20</f>
        <v/>
      </c>
      <c r="L218" s="224">
        <f>MV!L20</f>
        <v>1.5</v>
      </c>
      <c r="M218" s="224" t="str">
        <f>MV!M20</f>
        <v/>
      </c>
      <c r="N218" s="224" t="str">
        <f>MV!N20</f>
        <v/>
      </c>
      <c r="O218" s="224">
        <f>MV!O20</f>
        <v>4</v>
      </c>
      <c r="P218" s="224">
        <f>MV!P20</f>
        <v>2</v>
      </c>
      <c r="Q218" s="224">
        <f>MV!Q20</f>
        <v>10</v>
      </c>
      <c r="R218" s="224">
        <f>MV!R20</f>
        <v>-8</v>
      </c>
      <c r="S218" s="253">
        <f>MV!S20</f>
        <v>0.5</v>
      </c>
      <c r="T218" s="224">
        <f>MV!T20</f>
        <v>0</v>
      </c>
      <c r="U218" s="224">
        <f>MV!U20</f>
        <v>3</v>
      </c>
      <c r="V218" s="224">
        <f>MV!V20</f>
        <v>1</v>
      </c>
      <c r="W218" s="254">
        <f>MV!W20</f>
        <v>0.125</v>
      </c>
      <c r="X218" s="252" t="str">
        <f>MV!X20</f>
        <v>R</v>
      </c>
    </row>
    <row r="219" spans="1:24">
      <c r="A219" s="251" t="str">
        <f>WB!A17</f>
        <v>WB</v>
      </c>
      <c r="B219" s="251" t="str">
        <f>WB!B17</f>
        <v>RUNFOLO, J.</v>
      </c>
      <c r="C219" s="224" t="str">
        <f>WB!C17</f>
        <v/>
      </c>
      <c r="D219" s="224" t="str">
        <f>WB!D17</f>
        <v/>
      </c>
      <c r="E219" s="224" t="str">
        <f>WB!E17</f>
        <v/>
      </c>
      <c r="F219" s="224" t="str">
        <f>WB!F17</f>
        <v/>
      </c>
      <c r="G219" s="224" t="str">
        <f>WB!G17</f>
        <v/>
      </c>
      <c r="H219" s="224">
        <f>WB!H17</f>
        <v>0</v>
      </c>
      <c r="I219" s="224" t="str">
        <f>WB!I17</f>
        <v/>
      </c>
      <c r="J219" s="224">
        <f>WB!J17</f>
        <v>0</v>
      </c>
      <c r="K219" s="224">
        <f>WB!K17</f>
        <v>0</v>
      </c>
      <c r="L219" s="224">
        <f>WB!L17</f>
        <v>0</v>
      </c>
      <c r="M219" s="224">
        <f>WB!M17</f>
        <v>0.5</v>
      </c>
      <c r="N219" s="224" t="str">
        <f>WB!N17</f>
        <v/>
      </c>
      <c r="O219" s="224">
        <f>WB!O17</f>
        <v>3</v>
      </c>
      <c r="P219" s="224">
        <f>WB!P17</f>
        <v>0.5</v>
      </c>
      <c r="Q219" s="224">
        <f>WB!Q17</f>
        <v>8.5</v>
      </c>
      <c r="R219" s="224">
        <f>WB!R17</f>
        <v>-8</v>
      </c>
      <c r="S219" s="253">
        <f>WB!S17</f>
        <v>0.16666666666666666</v>
      </c>
      <c r="T219" s="224">
        <f>WB!T17</f>
        <v>0</v>
      </c>
      <c r="U219" s="224">
        <f>WB!U17</f>
        <v>3</v>
      </c>
      <c r="V219" s="224">
        <f>WB!V17</f>
        <v>0</v>
      </c>
      <c r="W219" s="254">
        <f>WB!W17</f>
        <v>0</v>
      </c>
      <c r="X219" s="252">
        <f>WB!X17</f>
        <v>0</v>
      </c>
    </row>
    <row r="220" spans="1:24">
      <c r="A220" s="251" t="str">
        <f>TE!A16</f>
        <v>TE</v>
      </c>
      <c r="B220" s="251" t="str">
        <f>TE!B16</f>
        <v>COUGHLIN, T.</v>
      </c>
      <c r="C220" s="224">
        <f>TE!C16</f>
        <v>1</v>
      </c>
      <c r="D220" s="224">
        <f>TE!D16</f>
        <v>0.5</v>
      </c>
      <c r="E220" s="224">
        <f>TE!E16</f>
        <v>1</v>
      </c>
      <c r="F220" s="224">
        <f>TE!F16</f>
        <v>2</v>
      </c>
      <c r="G220" s="224">
        <f>TE!G16</f>
        <v>2.5</v>
      </c>
      <c r="H220" s="224">
        <f>TE!H16</f>
        <v>2</v>
      </c>
      <c r="I220" s="224">
        <f>TE!I16</f>
        <v>1</v>
      </c>
      <c r="J220" s="224">
        <f>TE!J16</f>
        <v>2</v>
      </c>
      <c r="K220" s="224">
        <f>TE!K16</f>
        <v>0</v>
      </c>
      <c r="L220" s="224">
        <f>TE!L16</f>
        <v>1.5</v>
      </c>
      <c r="M220" s="224">
        <f>TE!M16</f>
        <v>0</v>
      </c>
      <c r="N220" s="224">
        <f>TE!N16</f>
        <v>0</v>
      </c>
      <c r="O220" s="224">
        <f>TE!O16</f>
        <v>12</v>
      </c>
      <c r="P220" s="224">
        <f>TE!P16</f>
        <v>13.5</v>
      </c>
      <c r="Q220" s="224">
        <f>TE!Q16</f>
        <v>22.5</v>
      </c>
      <c r="R220" s="224">
        <f>TE!R16</f>
        <v>-9</v>
      </c>
      <c r="S220" s="253">
        <f>TE!S16</f>
        <v>1.125</v>
      </c>
      <c r="T220" s="224">
        <f>TE!T16</f>
        <v>4</v>
      </c>
      <c r="U220" s="224">
        <f>TE!U16</f>
        <v>7</v>
      </c>
      <c r="V220" s="224">
        <f>TE!V16</f>
        <v>1</v>
      </c>
      <c r="W220" s="254">
        <f>TE!W16</f>
        <v>0.375</v>
      </c>
      <c r="X220" s="252">
        <f>TE!X16</f>
        <v>0</v>
      </c>
    </row>
    <row r="221" spans="1:24">
      <c r="A221" s="251" t="str">
        <f>'G2'!A22</f>
        <v>G2</v>
      </c>
      <c r="B221" s="251" t="str">
        <f>'G2'!B22</f>
        <v>KRICK, R.</v>
      </c>
      <c r="C221" s="224">
        <f>'G2'!C22</f>
        <v>1</v>
      </c>
      <c r="D221" s="224" t="str">
        <f>'G2'!D22</f>
        <v/>
      </c>
      <c r="E221" s="224">
        <f>'G2'!E22</f>
        <v>0</v>
      </c>
      <c r="F221" s="224" t="str">
        <f>'G2'!F22</f>
        <v/>
      </c>
      <c r="G221" s="224">
        <f>'G2'!G22</f>
        <v>0</v>
      </c>
      <c r="H221" s="224">
        <f>'G2'!H22</f>
        <v>2.5</v>
      </c>
      <c r="I221" s="224">
        <f>'G2'!I22</f>
        <v>1</v>
      </c>
      <c r="J221" s="224">
        <f>'G2'!J22</f>
        <v>0.5</v>
      </c>
      <c r="K221" s="224">
        <f>'G2'!K22</f>
        <v>1.5</v>
      </c>
      <c r="L221" s="224">
        <f>'G2'!L22</f>
        <v>2.5</v>
      </c>
      <c r="M221" s="224">
        <f>'G2'!M22</f>
        <v>0</v>
      </c>
      <c r="N221" s="224" t="str">
        <f>'G2'!N22</f>
        <v/>
      </c>
      <c r="O221" s="224">
        <f>'G2'!O22</f>
        <v>9</v>
      </c>
      <c r="P221" s="224">
        <f>'G2'!P22</f>
        <v>9</v>
      </c>
      <c r="Q221" s="224">
        <f>'G2'!Q22</f>
        <v>18</v>
      </c>
      <c r="R221" s="224">
        <f>'G2'!R22</f>
        <v>-9</v>
      </c>
      <c r="S221" s="253">
        <f>'G2'!S22</f>
        <v>1</v>
      </c>
      <c r="T221" s="224">
        <f>'G2'!T22</f>
        <v>2</v>
      </c>
      <c r="U221" s="224">
        <f>'G2'!U22</f>
        <v>6</v>
      </c>
      <c r="V221" s="224">
        <f>'G2'!V22</f>
        <v>1</v>
      </c>
      <c r="W221" s="254">
        <f>'G2'!W22</f>
        <v>0.27777777777777779</v>
      </c>
      <c r="X221" s="252">
        <f>'G2'!X22</f>
        <v>0</v>
      </c>
    </row>
    <row r="222" spans="1:24">
      <c r="A222" s="251" t="str">
        <f>GK!A20</f>
        <v>GK</v>
      </c>
      <c r="B222" s="251" t="str">
        <f>GK!B20</f>
        <v>KREUDER, B.</v>
      </c>
      <c r="C222" s="224">
        <f>GK!C20</f>
        <v>1.5</v>
      </c>
      <c r="D222" s="224" t="str">
        <f>GK!D20</f>
        <v/>
      </c>
      <c r="E222" s="224">
        <f>GK!E20</f>
        <v>1</v>
      </c>
      <c r="F222" s="224" t="str">
        <f>GK!F20</f>
        <v/>
      </c>
      <c r="G222" s="224">
        <f>GK!G20</f>
        <v>0</v>
      </c>
      <c r="H222" s="224" t="str">
        <f>GK!H20</f>
        <v/>
      </c>
      <c r="I222" s="224" t="str">
        <f>GK!I20</f>
        <v/>
      </c>
      <c r="J222" s="224">
        <f>GK!J20</f>
        <v>0</v>
      </c>
      <c r="K222" s="224">
        <f>GK!K20</f>
        <v>0.5</v>
      </c>
      <c r="L222" s="224" t="str">
        <f>GK!L20</f>
        <v/>
      </c>
      <c r="M222" s="224" t="str">
        <f>GK!M20</f>
        <v/>
      </c>
      <c r="N222" s="224" t="str">
        <f>GK!N20</f>
        <v/>
      </c>
      <c r="O222" s="224">
        <f>GK!O20</f>
        <v>5</v>
      </c>
      <c r="P222" s="224">
        <f>GK!P20</f>
        <v>3</v>
      </c>
      <c r="Q222" s="224">
        <f>GK!Q20</f>
        <v>12</v>
      </c>
      <c r="R222" s="224">
        <f>GK!R20</f>
        <v>-9</v>
      </c>
      <c r="S222" s="253">
        <f>GK!S20</f>
        <v>0.6</v>
      </c>
      <c r="T222" s="224">
        <f>GK!T20</f>
        <v>0</v>
      </c>
      <c r="U222" s="224">
        <f>GK!U20</f>
        <v>4</v>
      </c>
      <c r="V222" s="224">
        <f>GK!V20</f>
        <v>1</v>
      </c>
      <c r="W222" s="254">
        <f>GK!W20</f>
        <v>0.1</v>
      </c>
      <c r="X222" s="252">
        <f>GK!X20</f>
        <v>0</v>
      </c>
    </row>
    <row r="223" spans="1:24">
      <c r="A223" s="251" t="str">
        <f>'G1'!A13</f>
        <v>G1</v>
      </c>
      <c r="B223" s="251" t="str">
        <f>'G1'!B13</f>
        <v>KATZMAN, M.</v>
      </c>
      <c r="C223" s="224" t="str">
        <f>'G1'!C13</f>
        <v/>
      </c>
      <c r="D223" s="224">
        <f>'G1'!D13</f>
        <v>0.5</v>
      </c>
      <c r="E223" s="224">
        <f>'G1'!E13</f>
        <v>1.5</v>
      </c>
      <c r="F223" s="224">
        <f>'G1'!F13</f>
        <v>3</v>
      </c>
      <c r="G223" s="224">
        <f>'G1'!G13</f>
        <v>2</v>
      </c>
      <c r="H223" s="224">
        <f>'G1'!H13</f>
        <v>0</v>
      </c>
      <c r="I223" s="224">
        <f>'G1'!I13</f>
        <v>0</v>
      </c>
      <c r="J223" s="224">
        <f>'G1'!J13</f>
        <v>0</v>
      </c>
      <c r="K223" s="224">
        <f>'G1'!K13</f>
        <v>0</v>
      </c>
      <c r="L223" s="224">
        <f>'G1'!L13</f>
        <v>0</v>
      </c>
      <c r="M223" s="224">
        <f>'G1'!M13</f>
        <v>0</v>
      </c>
      <c r="N223" s="224">
        <f>'G1'!N13</f>
        <v>0</v>
      </c>
      <c r="O223" s="224">
        <f>'G1'!O13</f>
        <v>8</v>
      </c>
      <c r="P223" s="224">
        <f>'G1'!P13</f>
        <v>7</v>
      </c>
      <c r="Q223" s="224">
        <f>'G1'!Q13</f>
        <v>17</v>
      </c>
      <c r="R223" s="224">
        <f>'G1'!R13</f>
        <v>-10</v>
      </c>
      <c r="S223" s="253">
        <f>'G1'!S13</f>
        <v>0.875</v>
      </c>
      <c r="T223" s="224">
        <f>'G1'!T13</f>
        <v>2</v>
      </c>
      <c r="U223" s="224">
        <f>'G1'!U13</f>
        <v>5</v>
      </c>
      <c r="V223" s="224">
        <f>'G1'!V13</f>
        <v>1</v>
      </c>
      <c r="W223" s="254">
        <f>'G1'!W13</f>
        <v>0.3125</v>
      </c>
      <c r="X223" s="252">
        <f>'G1'!X13</f>
        <v>0</v>
      </c>
    </row>
    <row r="224" spans="1:24">
      <c r="A224" s="251" t="str">
        <f>PC!A18</f>
        <v>PC</v>
      </c>
      <c r="B224" s="251" t="str">
        <f>PC!B18</f>
        <v>MENDOKER. R.</v>
      </c>
      <c r="C224" s="224">
        <f>PC!C18</f>
        <v>0</v>
      </c>
      <c r="D224" s="224" t="str">
        <f>PC!D18</f>
        <v/>
      </c>
      <c r="E224" s="224">
        <f>PC!E18</f>
        <v>2.5</v>
      </c>
      <c r="F224" s="224" t="str">
        <f>PC!F18</f>
        <v/>
      </c>
      <c r="G224" s="224">
        <f>PC!G18</f>
        <v>0</v>
      </c>
      <c r="H224" s="224">
        <f>PC!H18</f>
        <v>1.5</v>
      </c>
      <c r="I224" s="224" t="str">
        <f>PC!I18</f>
        <v/>
      </c>
      <c r="J224" s="224">
        <f>PC!J18</f>
        <v>0.5</v>
      </c>
      <c r="K224" s="224">
        <f>PC!K18</f>
        <v>1</v>
      </c>
      <c r="L224" s="224" t="str">
        <f>PC!L18</f>
        <v/>
      </c>
      <c r="M224" s="224">
        <f>PC!M18</f>
        <v>1.5</v>
      </c>
      <c r="N224" s="224">
        <f>PC!N18</f>
        <v>0</v>
      </c>
      <c r="O224" s="224">
        <f>PC!O18</f>
        <v>8</v>
      </c>
      <c r="P224" s="224">
        <f>PC!P18</f>
        <v>7</v>
      </c>
      <c r="Q224" s="224">
        <f>PC!Q18</f>
        <v>17</v>
      </c>
      <c r="R224" s="224">
        <f>PC!R18</f>
        <v>-10</v>
      </c>
      <c r="S224" s="253">
        <f>PC!S18</f>
        <v>0.875</v>
      </c>
      <c r="T224" s="224">
        <f>PC!T18</f>
        <v>1</v>
      </c>
      <c r="U224" s="224">
        <f>PC!U18</f>
        <v>5</v>
      </c>
      <c r="V224" s="224">
        <f>PC!V18</f>
        <v>2</v>
      </c>
      <c r="W224" s="254">
        <f>PC!W18</f>
        <v>0.25</v>
      </c>
      <c r="X224" s="252" t="str">
        <f>PC!X18</f>
        <v>R</v>
      </c>
    </row>
    <row r="225" spans="1:24">
      <c r="A225" s="251" t="str">
        <f>MV!A21</f>
        <v>MV</v>
      </c>
      <c r="B225" s="251" t="str">
        <f>MV!B21</f>
        <v>O'CONNOR, T.</v>
      </c>
      <c r="C225" s="224" t="str">
        <f>MV!C21</f>
        <v/>
      </c>
      <c r="D225" s="224" t="str">
        <f>MV!D21</f>
        <v/>
      </c>
      <c r="E225" s="224">
        <f>MV!E21</f>
        <v>2.5</v>
      </c>
      <c r="F225" s="224" t="str">
        <f>MV!F21</f>
        <v/>
      </c>
      <c r="G225" s="224">
        <f>MV!G21</f>
        <v>0</v>
      </c>
      <c r="H225" s="224">
        <f>MV!H21</f>
        <v>0</v>
      </c>
      <c r="I225" s="224" t="str">
        <f>MV!I21</f>
        <v/>
      </c>
      <c r="J225" s="224">
        <f>MV!J21</f>
        <v>0</v>
      </c>
      <c r="K225" s="224" t="str">
        <f>MV!K21</f>
        <v/>
      </c>
      <c r="L225" s="224" t="str">
        <f>MV!L21</f>
        <v/>
      </c>
      <c r="M225" s="224">
        <f>MV!M21</f>
        <v>0</v>
      </c>
      <c r="N225" s="224" t="str">
        <f>MV!N21</f>
        <v/>
      </c>
      <c r="O225" s="224">
        <f>MV!O21</f>
        <v>5</v>
      </c>
      <c r="P225" s="224">
        <f>MV!P21</f>
        <v>2.5</v>
      </c>
      <c r="Q225" s="224">
        <f>MV!Q21</f>
        <v>12.5</v>
      </c>
      <c r="R225" s="224">
        <f>MV!R21</f>
        <v>-10</v>
      </c>
      <c r="S225" s="253">
        <f>MV!S21</f>
        <v>0.5</v>
      </c>
      <c r="T225" s="224">
        <f>MV!T21</f>
        <v>1</v>
      </c>
      <c r="U225" s="224">
        <f>MV!U21</f>
        <v>4</v>
      </c>
      <c r="V225" s="224">
        <f>MV!V21</f>
        <v>0</v>
      </c>
      <c r="W225" s="254">
        <f>MV!W21</f>
        <v>0.2</v>
      </c>
      <c r="X225" s="252">
        <f>MV!X21</f>
        <v>0</v>
      </c>
    </row>
    <row r="226" spans="1:24">
      <c r="A226" s="251" t="str">
        <f>MV!A22</f>
        <v>MV</v>
      </c>
      <c r="B226" s="251" t="str">
        <f>MV!B22</f>
        <v>SMITH, T.</v>
      </c>
      <c r="C226" s="224">
        <f>MV!C22</f>
        <v>0.5</v>
      </c>
      <c r="D226" s="224" t="str">
        <f>MV!D22</f>
        <v/>
      </c>
      <c r="E226" s="224">
        <f>MV!E22</f>
        <v>0</v>
      </c>
      <c r="F226" s="224" t="str">
        <f>MV!F22</f>
        <v/>
      </c>
      <c r="G226" s="224" t="str">
        <f>MV!G22</f>
        <v/>
      </c>
      <c r="H226" s="224" t="str">
        <f>MV!H22</f>
        <v/>
      </c>
      <c r="I226" s="224">
        <f>MV!I22</f>
        <v>0</v>
      </c>
      <c r="J226" s="224" t="str">
        <f>MV!J22</f>
        <v/>
      </c>
      <c r="K226" s="224">
        <f>MV!K22</f>
        <v>0</v>
      </c>
      <c r="L226" s="224" t="str">
        <f>MV!L22</f>
        <v/>
      </c>
      <c r="M226" s="224">
        <f>MV!M22</f>
        <v>2</v>
      </c>
      <c r="N226" s="224" t="str">
        <f>MV!N22</f>
        <v/>
      </c>
      <c r="O226" s="224">
        <f>MV!O22</f>
        <v>5</v>
      </c>
      <c r="P226" s="224">
        <f>MV!P22</f>
        <v>2.5</v>
      </c>
      <c r="Q226" s="224">
        <f>MV!Q22</f>
        <v>12.5</v>
      </c>
      <c r="R226" s="224">
        <f>MV!R22</f>
        <v>-10</v>
      </c>
      <c r="S226" s="253">
        <f>MV!S22</f>
        <v>0.5</v>
      </c>
      <c r="T226" s="224">
        <f>MV!T22</f>
        <v>1</v>
      </c>
      <c r="U226" s="224">
        <f>MV!U22</f>
        <v>4</v>
      </c>
      <c r="V226" s="224">
        <f>MV!V22</f>
        <v>0</v>
      </c>
      <c r="W226" s="254">
        <f>MV!W22</f>
        <v>0.2</v>
      </c>
      <c r="X226" s="252">
        <f>MV!X22</f>
        <v>0</v>
      </c>
    </row>
    <row r="227" spans="1:24">
      <c r="A227" s="251" t="str">
        <f>'G1'!A14</f>
        <v>G1</v>
      </c>
      <c r="B227" s="251" t="str">
        <f>'G1'!B14</f>
        <v>DAVINO, G.</v>
      </c>
      <c r="C227" s="224" t="str">
        <f>'G1'!C14</f>
        <v/>
      </c>
      <c r="D227" s="224">
        <f>'G1'!D14</f>
        <v>0.5</v>
      </c>
      <c r="E227" s="224" t="str">
        <f>'G1'!E14</f>
        <v/>
      </c>
      <c r="F227" s="224">
        <f>'G1'!F14</f>
        <v>0</v>
      </c>
      <c r="G227" s="224" t="str">
        <f>'G1'!G14</f>
        <v/>
      </c>
      <c r="H227" s="224" t="str">
        <f>'G1'!H14</f>
        <v/>
      </c>
      <c r="I227" s="224">
        <f>'G1'!I14</f>
        <v>0</v>
      </c>
      <c r="J227" s="224">
        <f>'G1'!J14</f>
        <v>0</v>
      </c>
      <c r="K227" s="224">
        <f>'G1'!K14</f>
        <v>0.5</v>
      </c>
      <c r="L227" s="224" t="str">
        <f>'G1'!L14</f>
        <v/>
      </c>
      <c r="M227" s="224" t="str">
        <f>'G1'!M14</f>
        <v/>
      </c>
      <c r="N227" s="224">
        <f>'G1'!N14</f>
        <v>3</v>
      </c>
      <c r="O227" s="224">
        <f>'G1'!O14</f>
        <v>6</v>
      </c>
      <c r="P227" s="224">
        <f>'G1'!P14</f>
        <v>4</v>
      </c>
      <c r="Q227" s="224">
        <f>'G1'!Q14</f>
        <v>14</v>
      </c>
      <c r="R227" s="224">
        <f>'G1'!R14</f>
        <v>-10</v>
      </c>
      <c r="S227" s="253">
        <f>'G1'!S14</f>
        <v>0.66666666666666663</v>
      </c>
      <c r="T227" s="224">
        <f>'G1'!T14</f>
        <v>1</v>
      </c>
      <c r="U227" s="224">
        <f>'G1'!U14</f>
        <v>5</v>
      </c>
      <c r="V227" s="224">
        <f>'G1'!V14</f>
        <v>0</v>
      </c>
      <c r="W227" s="254">
        <f>'G1'!W14</f>
        <v>0.16666666666666666</v>
      </c>
      <c r="X227" s="252">
        <f>'G1'!X14</f>
        <v>0</v>
      </c>
    </row>
    <row r="228" spans="1:24">
      <c r="A228" s="251" t="str">
        <f>SB!A22</f>
        <v>SB</v>
      </c>
      <c r="B228" s="251" t="str">
        <f>SB!B22</f>
        <v>RITZ, B.</v>
      </c>
      <c r="C228" s="224">
        <f>SB!C22</f>
        <v>2.5</v>
      </c>
      <c r="D228" s="224">
        <f>SB!D22</f>
        <v>0</v>
      </c>
      <c r="E228" s="224" t="str">
        <f>SB!E22</f>
        <v/>
      </c>
      <c r="F228" s="224">
        <f>SB!F22</f>
        <v>2</v>
      </c>
      <c r="G228" s="224">
        <f>SB!G22</f>
        <v>0</v>
      </c>
      <c r="H228" s="224">
        <f>SB!H22</f>
        <v>1.5</v>
      </c>
      <c r="I228" s="224" t="str">
        <f>SB!I22</f>
        <v/>
      </c>
      <c r="J228" s="224">
        <f>SB!J22</f>
        <v>0</v>
      </c>
      <c r="K228" s="224" t="str">
        <f>SB!K22</f>
        <v/>
      </c>
      <c r="L228" s="224">
        <f>SB!L22</f>
        <v>0.5</v>
      </c>
      <c r="M228" s="224">
        <f>SB!M22</f>
        <v>0</v>
      </c>
      <c r="N228" s="224" t="str">
        <f>SB!N22</f>
        <v/>
      </c>
      <c r="O228" s="224">
        <f>SB!O22</f>
        <v>8</v>
      </c>
      <c r="P228" s="224">
        <f>SB!P22</f>
        <v>6.5</v>
      </c>
      <c r="Q228" s="224">
        <f>SB!Q22</f>
        <v>17.5</v>
      </c>
      <c r="R228" s="224">
        <f>SB!R22</f>
        <v>-11</v>
      </c>
      <c r="S228" s="253">
        <f>SB!S22</f>
        <v>0.8125</v>
      </c>
      <c r="T228" s="224">
        <f>SB!T22</f>
        <v>2</v>
      </c>
      <c r="U228" s="224">
        <f>SB!U22</f>
        <v>5</v>
      </c>
      <c r="V228" s="224">
        <f>SB!V22</f>
        <v>1</v>
      </c>
      <c r="W228" s="254">
        <f>SB!W22</f>
        <v>0.3125</v>
      </c>
      <c r="X228" s="252">
        <f>SB!X22</f>
        <v>0</v>
      </c>
    </row>
    <row r="229" spans="1:24">
      <c r="A229" s="251" t="str">
        <f>WB!A18</f>
        <v>WB</v>
      </c>
      <c r="B229" s="251" t="str">
        <f>WB!B18</f>
        <v>STEWART, A.</v>
      </c>
      <c r="C229" s="224">
        <f>WB!C18</f>
        <v>1</v>
      </c>
      <c r="D229" s="224">
        <f>WB!D18</f>
        <v>2.5</v>
      </c>
      <c r="E229" s="224">
        <f>WB!E18</f>
        <v>1</v>
      </c>
      <c r="F229" s="224">
        <f>WB!F18</f>
        <v>0</v>
      </c>
      <c r="G229" s="224">
        <f>WB!G18</f>
        <v>2.5</v>
      </c>
      <c r="H229" s="224">
        <f>WB!H18</f>
        <v>0.5</v>
      </c>
      <c r="I229" s="224">
        <f>WB!I18</f>
        <v>1</v>
      </c>
      <c r="J229" s="224">
        <f>WB!J18</f>
        <v>0.5</v>
      </c>
      <c r="K229" s="224">
        <f>WB!K18</f>
        <v>1</v>
      </c>
      <c r="L229" s="224">
        <f>WB!L18</f>
        <v>2.5</v>
      </c>
      <c r="M229" s="224">
        <f>WB!M18</f>
        <v>0</v>
      </c>
      <c r="N229" s="224">
        <f>WB!N18</f>
        <v>0</v>
      </c>
      <c r="O229" s="224">
        <f>WB!O18</f>
        <v>12</v>
      </c>
      <c r="P229" s="224">
        <f>WB!P18</f>
        <v>12.5</v>
      </c>
      <c r="Q229" s="224">
        <f>WB!Q18</f>
        <v>23.5</v>
      </c>
      <c r="R229" s="224">
        <f>WB!R18</f>
        <v>-11</v>
      </c>
      <c r="S229" s="253">
        <f>WB!S18</f>
        <v>1.0416666666666667</v>
      </c>
      <c r="T229" s="224">
        <f>WB!T18</f>
        <v>3</v>
      </c>
      <c r="U229" s="224">
        <f>WB!U18</f>
        <v>9</v>
      </c>
      <c r="V229" s="224">
        <f>WB!V18</f>
        <v>0</v>
      </c>
      <c r="W229" s="254">
        <f>WB!W18</f>
        <v>0.25</v>
      </c>
      <c r="X229" s="252">
        <f>WB!X18</f>
        <v>0</v>
      </c>
    </row>
    <row r="230" spans="1:24">
      <c r="A230" s="251" t="str">
        <f>'G1'!A15</f>
        <v>G1</v>
      </c>
      <c r="B230" s="251" t="str">
        <f>'G1'!B15</f>
        <v>JERONIMO, A.</v>
      </c>
      <c r="C230" s="224" t="str">
        <f>'G1'!C15</f>
        <v/>
      </c>
      <c r="D230" s="224" t="str">
        <f>'G1'!D15</f>
        <v/>
      </c>
      <c r="E230" s="224">
        <f>'G1'!E15</f>
        <v>0.5</v>
      </c>
      <c r="F230" s="224" t="str">
        <f>'G1'!F15</f>
        <v/>
      </c>
      <c r="G230" s="224">
        <f>'G1'!G15</f>
        <v>0.5</v>
      </c>
      <c r="H230" s="224">
        <f>'G1'!H15</f>
        <v>1.5</v>
      </c>
      <c r="I230" s="224" t="str">
        <f>'G1'!I15</f>
        <v/>
      </c>
      <c r="J230" s="224">
        <f>'G1'!J15</f>
        <v>0.5</v>
      </c>
      <c r="K230" s="224">
        <f>'G1'!K15</f>
        <v>0</v>
      </c>
      <c r="L230" s="224" t="str">
        <f>'G1'!L15</f>
        <v/>
      </c>
      <c r="M230" s="224">
        <f>'G1'!M15</f>
        <v>1.5</v>
      </c>
      <c r="N230" s="224">
        <f>'G1'!N15</f>
        <v>0.5</v>
      </c>
      <c r="O230" s="224">
        <f>'G1'!O15</f>
        <v>7</v>
      </c>
      <c r="P230" s="224">
        <f>'G1'!P15</f>
        <v>5</v>
      </c>
      <c r="Q230" s="224">
        <f>'G1'!Q15</f>
        <v>16</v>
      </c>
      <c r="R230" s="224">
        <f>'G1'!R15</f>
        <v>-11</v>
      </c>
      <c r="S230" s="253">
        <f>'G1'!S15</f>
        <v>0.7142857142857143</v>
      </c>
      <c r="T230" s="224">
        <f>'G1'!T15</f>
        <v>0</v>
      </c>
      <c r="U230" s="224">
        <f>'G1'!U15</f>
        <v>5</v>
      </c>
      <c r="V230" s="224">
        <f>'G1'!V15</f>
        <v>2</v>
      </c>
      <c r="W230" s="254">
        <f>'G1'!W15</f>
        <v>0.14285714285714285</v>
      </c>
      <c r="X230" s="252">
        <f>'G1'!X15</f>
        <v>0</v>
      </c>
    </row>
    <row r="231" spans="1:24">
      <c r="A231" s="251" t="str">
        <f>GK!A21</f>
        <v>GK</v>
      </c>
      <c r="B231" s="251" t="str">
        <f>GK!B21</f>
        <v>KIM, I.</v>
      </c>
      <c r="C231" s="224">
        <f>GK!C21</f>
        <v>0.5</v>
      </c>
      <c r="D231" s="224" t="str">
        <f>GK!D21</f>
        <v/>
      </c>
      <c r="E231" s="224" t="str">
        <f>GK!E21</f>
        <v/>
      </c>
      <c r="F231" s="224">
        <f>GK!F21</f>
        <v>0.5</v>
      </c>
      <c r="G231" s="224" t="str">
        <f>GK!G21</f>
        <v/>
      </c>
      <c r="H231" s="224">
        <f>GK!H21</f>
        <v>0</v>
      </c>
      <c r="I231" s="224">
        <f>GK!I21</f>
        <v>1</v>
      </c>
      <c r="J231" s="224" t="str">
        <f>GK!J21</f>
        <v/>
      </c>
      <c r="K231" s="224">
        <f>GK!K21</f>
        <v>0</v>
      </c>
      <c r="L231" s="224" t="str">
        <f>GK!L21</f>
        <v/>
      </c>
      <c r="M231" s="224" t="str">
        <f>GK!M21</f>
        <v/>
      </c>
      <c r="N231" s="224" t="str">
        <f>GK!N21</f>
        <v/>
      </c>
      <c r="O231" s="224">
        <f>GK!O21</f>
        <v>5</v>
      </c>
      <c r="P231" s="224">
        <f>GK!P21</f>
        <v>2</v>
      </c>
      <c r="Q231" s="224">
        <f>GK!Q21</f>
        <v>13</v>
      </c>
      <c r="R231" s="224">
        <f>GK!R21</f>
        <v>-11</v>
      </c>
      <c r="S231" s="253">
        <f>GK!S21</f>
        <v>0.4</v>
      </c>
      <c r="T231" s="224">
        <f>GK!T21</f>
        <v>0</v>
      </c>
      <c r="U231" s="224">
        <f>GK!U21</f>
        <v>5</v>
      </c>
      <c r="V231" s="224">
        <f>GK!V21</f>
        <v>0</v>
      </c>
      <c r="W231" s="254">
        <f>GK!W21</f>
        <v>0</v>
      </c>
      <c r="X231" s="252">
        <f>GK!X21</f>
        <v>0</v>
      </c>
    </row>
    <row r="232" spans="1:24">
      <c r="A232" s="251" t="str">
        <f>TW!A15</f>
        <v>TW</v>
      </c>
      <c r="B232" s="251" t="str">
        <f>TW!B15</f>
        <v>REGAN, R.</v>
      </c>
      <c r="C232" s="224">
        <f>TW!C15</f>
        <v>1</v>
      </c>
      <c r="D232" s="224">
        <f>TW!D15</f>
        <v>2.5</v>
      </c>
      <c r="E232" s="224">
        <f>TW!E15</f>
        <v>0</v>
      </c>
      <c r="F232" s="224">
        <f>TW!F15</f>
        <v>0</v>
      </c>
      <c r="G232" s="224">
        <f>TW!G15</f>
        <v>1.5</v>
      </c>
      <c r="H232" s="224">
        <f>TW!H15</f>
        <v>1.5</v>
      </c>
      <c r="I232" s="224">
        <f>TW!I15</f>
        <v>0</v>
      </c>
      <c r="J232" s="224">
        <f>TW!J15</f>
        <v>0.5</v>
      </c>
      <c r="K232" s="224">
        <f>TW!K15</f>
        <v>1</v>
      </c>
      <c r="L232" s="224">
        <f>TW!L15</f>
        <v>1</v>
      </c>
      <c r="M232" s="224" t="str">
        <f>TW!M15</f>
        <v/>
      </c>
      <c r="N232" s="224">
        <f>TW!N15</f>
        <v>1.5</v>
      </c>
      <c r="O232" s="224">
        <f>TW!O15</f>
        <v>11</v>
      </c>
      <c r="P232" s="224">
        <f>TW!P15</f>
        <v>10.5</v>
      </c>
      <c r="Q232" s="224">
        <f>TW!Q15</f>
        <v>22.5</v>
      </c>
      <c r="R232" s="224">
        <f>TW!R15</f>
        <v>-12</v>
      </c>
      <c r="S232" s="253">
        <f>TW!S15</f>
        <v>0.95454545454545459</v>
      </c>
      <c r="T232" s="224">
        <f>TW!T15</f>
        <v>1</v>
      </c>
      <c r="U232" s="224">
        <f>TW!U15</f>
        <v>7</v>
      </c>
      <c r="V232" s="224">
        <f>TW!V15</f>
        <v>3</v>
      </c>
      <c r="W232" s="254">
        <f>TW!W15</f>
        <v>0.22727272727272727</v>
      </c>
      <c r="X232" s="252">
        <f>TW!X15</f>
        <v>0</v>
      </c>
    </row>
    <row r="233" spans="1:24">
      <c r="A233" s="251" t="str">
        <f>WB!A19</f>
        <v>WB</v>
      </c>
      <c r="B233" s="251" t="str">
        <f>WB!B19</f>
        <v>CARROLL, T.</v>
      </c>
      <c r="C233" s="224" t="str">
        <f>WB!C19</f>
        <v/>
      </c>
      <c r="D233" s="224" t="str">
        <f>WB!D19</f>
        <v/>
      </c>
      <c r="E233" s="224" t="str">
        <f>WB!E19</f>
        <v/>
      </c>
      <c r="F233" s="224" t="str">
        <f>WB!F19</f>
        <v/>
      </c>
      <c r="G233" s="224" t="str">
        <f>WB!G19</f>
        <v/>
      </c>
      <c r="H233" s="224" t="str">
        <f>WB!H19</f>
        <v/>
      </c>
      <c r="I233" s="224">
        <f>WB!I19</f>
        <v>0</v>
      </c>
      <c r="J233" s="224">
        <f>WB!J19</f>
        <v>2</v>
      </c>
      <c r="K233" s="224">
        <f>WB!K19</f>
        <v>0.5</v>
      </c>
      <c r="L233" s="224">
        <f>WB!L19</f>
        <v>0.5</v>
      </c>
      <c r="M233" s="224">
        <f>WB!M19</f>
        <v>0</v>
      </c>
      <c r="N233" s="224">
        <f>WB!N19</f>
        <v>0</v>
      </c>
      <c r="O233" s="224">
        <f>WB!O19</f>
        <v>6</v>
      </c>
      <c r="P233" s="224">
        <f>WB!P19</f>
        <v>3</v>
      </c>
      <c r="Q233" s="224">
        <f>WB!Q19</f>
        <v>15</v>
      </c>
      <c r="R233" s="224">
        <f>WB!R19</f>
        <v>-12</v>
      </c>
      <c r="S233" s="253">
        <f>WB!S19</f>
        <v>0.5</v>
      </c>
      <c r="T233" s="224">
        <f>WB!T19</f>
        <v>1</v>
      </c>
      <c r="U233" s="224">
        <f>WB!U19</f>
        <v>5</v>
      </c>
      <c r="V233" s="224">
        <f>WB!V19</f>
        <v>0</v>
      </c>
      <c r="W233" s="254">
        <f>WB!W19</f>
        <v>0.16666666666666666</v>
      </c>
      <c r="X233" s="252" t="str">
        <f>WB!X19</f>
        <v>R</v>
      </c>
    </row>
    <row r="234" spans="1:24">
      <c r="A234" s="251" t="str">
        <f>TW!A16</f>
        <v>TW</v>
      </c>
      <c r="B234" s="251" t="str">
        <f>TW!B16</f>
        <v>ABRAMOWITZ, H.</v>
      </c>
      <c r="C234" s="224" t="str">
        <f>TW!C16</f>
        <v/>
      </c>
      <c r="D234" s="224">
        <f>TW!D16</f>
        <v>0</v>
      </c>
      <c r="E234" s="224" t="str">
        <f>TW!E16</f>
        <v/>
      </c>
      <c r="F234" s="224">
        <f>TW!F16</f>
        <v>0</v>
      </c>
      <c r="G234" s="224" t="str">
        <f>TW!G16</f>
        <v/>
      </c>
      <c r="H234" s="224" t="str">
        <f>TW!H16</f>
        <v/>
      </c>
      <c r="I234" s="224">
        <f>TW!I16</f>
        <v>0</v>
      </c>
      <c r="J234" s="224">
        <f>TW!J16</f>
        <v>3</v>
      </c>
      <c r="K234" s="224">
        <f>TW!K16</f>
        <v>1</v>
      </c>
      <c r="L234" s="224">
        <f>TW!L16</f>
        <v>1</v>
      </c>
      <c r="M234" s="224">
        <f>TW!M16</f>
        <v>1</v>
      </c>
      <c r="N234" s="224">
        <f>TW!N16</f>
        <v>0</v>
      </c>
      <c r="O234" s="224">
        <f>TW!O16</f>
        <v>8</v>
      </c>
      <c r="P234" s="224">
        <f>TW!P16</f>
        <v>6</v>
      </c>
      <c r="Q234" s="224">
        <f>TW!Q16</f>
        <v>18</v>
      </c>
      <c r="R234" s="224">
        <f>TW!R16</f>
        <v>-12</v>
      </c>
      <c r="S234" s="253">
        <f>TW!S16</f>
        <v>0.75</v>
      </c>
      <c r="T234" s="224">
        <f>TW!T16</f>
        <v>1</v>
      </c>
      <c r="U234" s="224">
        <f>TW!U16</f>
        <v>7</v>
      </c>
      <c r="V234" s="224">
        <f>TW!V16</f>
        <v>0</v>
      </c>
      <c r="W234" s="254">
        <f>TW!W16</f>
        <v>0.125</v>
      </c>
      <c r="X234" s="252">
        <f>TW!X16</f>
        <v>0</v>
      </c>
    </row>
    <row r="235" spans="1:24">
      <c r="A235" s="251" t="str">
        <f>'G1'!A16</f>
        <v>G1</v>
      </c>
      <c r="B235" s="251" t="str">
        <f>'G1'!B16</f>
        <v>VALENTE, N.</v>
      </c>
      <c r="C235" s="224" t="str">
        <f>'G1'!C16</f>
        <v/>
      </c>
      <c r="D235" s="224" t="str">
        <f>'G1'!D16</f>
        <v/>
      </c>
      <c r="E235" s="224" t="str">
        <f>'G1'!E16</f>
        <v/>
      </c>
      <c r="F235" s="224">
        <f>'G1'!F16</f>
        <v>0</v>
      </c>
      <c r="G235" s="224">
        <f>'G1'!G16</f>
        <v>1</v>
      </c>
      <c r="H235" s="224">
        <f>'G1'!H16</f>
        <v>0.5</v>
      </c>
      <c r="I235" s="224">
        <f>'G1'!I16</f>
        <v>0</v>
      </c>
      <c r="J235" s="224" t="str">
        <f>'G1'!J16</f>
        <v/>
      </c>
      <c r="K235" s="224" t="str">
        <f>'G1'!K16</f>
        <v/>
      </c>
      <c r="L235" s="224" t="str">
        <f>'G1'!L16</f>
        <v/>
      </c>
      <c r="M235" s="224">
        <f>'G1'!M16</f>
        <v>0</v>
      </c>
      <c r="N235" s="224" t="str">
        <f>'G1'!N16</f>
        <v/>
      </c>
      <c r="O235" s="224">
        <f>'G1'!O16</f>
        <v>5</v>
      </c>
      <c r="P235" s="224">
        <f>'G1'!P16</f>
        <v>1.5</v>
      </c>
      <c r="Q235" s="224">
        <f>'G1'!Q16</f>
        <v>13.5</v>
      </c>
      <c r="R235" s="224">
        <f>'G1'!R16</f>
        <v>-12</v>
      </c>
      <c r="S235" s="253">
        <f>'G1'!S16</f>
        <v>0.3</v>
      </c>
      <c r="T235" s="224">
        <f>'G1'!T16</f>
        <v>0</v>
      </c>
      <c r="U235" s="224">
        <f>'G1'!U16</f>
        <v>5</v>
      </c>
      <c r="V235" s="224">
        <f>'G1'!V16</f>
        <v>0</v>
      </c>
      <c r="W235" s="254">
        <f>'G1'!W16</f>
        <v>0</v>
      </c>
      <c r="X235" s="252">
        <f>'G1'!X16</f>
        <v>0</v>
      </c>
    </row>
    <row r="236" spans="1:24">
      <c r="A236" s="251" t="str">
        <f>PT!A24</f>
        <v>PT</v>
      </c>
      <c r="B236" s="251" t="str">
        <f>PT!B24</f>
        <v>HIGGINBOTHAM, D.</v>
      </c>
      <c r="C236" s="224">
        <f>PT!C24</f>
        <v>0</v>
      </c>
      <c r="D236" s="224">
        <f>PT!D24</f>
        <v>0</v>
      </c>
      <c r="E236" s="224" t="str">
        <f>PT!E24</f>
        <v/>
      </c>
      <c r="F236" s="224" t="str">
        <f>PT!F24</f>
        <v/>
      </c>
      <c r="G236" s="224">
        <f>PT!G24</f>
        <v>0</v>
      </c>
      <c r="H236" s="224" t="str">
        <f>PT!H24</f>
        <v/>
      </c>
      <c r="I236" s="224">
        <f>PT!I24</f>
        <v>0.5</v>
      </c>
      <c r="J236" s="224" t="str">
        <f>PT!J24</f>
        <v/>
      </c>
      <c r="K236" s="224">
        <f>PT!K24</f>
        <v>0</v>
      </c>
      <c r="L236" s="224" t="str">
        <f>PT!L24</f>
        <v/>
      </c>
      <c r="M236" s="224">
        <f>PT!M24</f>
        <v>2</v>
      </c>
      <c r="N236" s="224" t="str">
        <f>PT!N24</f>
        <v/>
      </c>
      <c r="O236" s="224">
        <f>PT!O24</f>
        <v>6</v>
      </c>
      <c r="P236" s="224">
        <f>PT!P24</f>
        <v>2.5</v>
      </c>
      <c r="Q236" s="224">
        <f>PT!Q24</f>
        <v>15.5</v>
      </c>
      <c r="R236" s="224">
        <f>PT!R24</f>
        <v>-13</v>
      </c>
      <c r="S236" s="253">
        <f>PT!S24</f>
        <v>0.41666666666666669</v>
      </c>
      <c r="T236" s="224">
        <f>PT!T24</f>
        <v>1</v>
      </c>
      <c r="U236" s="224">
        <f>PT!U24</f>
        <v>5</v>
      </c>
      <c r="V236" s="224">
        <f>PT!V24</f>
        <v>0</v>
      </c>
      <c r="W236" s="254">
        <f>PT!W24</f>
        <v>0.16666666666666666</v>
      </c>
      <c r="X236" s="252">
        <f>PT!X24</f>
        <v>0</v>
      </c>
    </row>
    <row r="237" spans="1:24">
      <c r="A237" s="251" t="str">
        <f>TW!A17</f>
        <v>TW</v>
      </c>
      <c r="B237" s="251" t="str">
        <f>TW!B17</f>
        <v>SWINDERSKI, J.</v>
      </c>
      <c r="C237" s="224" t="str">
        <f>TW!C17</f>
        <v/>
      </c>
      <c r="D237" s="224" t="str">
        <f>TW!D17</f>
        <v/>
      </c>
      <c r="E237" s="224">
        <f>TW!E17</f>
        <v>2.5</v>
      </c>
      <c r="F237" s="224">
        <f>TW!F17</f>
        <v>1</v>
      </c>
      <c r="G237" s="224">
        <f>TW!G17</f>
        <v>0</v>
      </c>
      <c r="H237" s="224">
        <f>TW!H17</f>
        <v>0.5</v>
      </c>
      <c r="I237" s="224">
        <f>TW!I17</f>
        <v>0</v>
      </c>
      <c r="J237" s="224" t="str">
        <f>TW!J17</f>
        <v/>
      </c>
      <c r="K237" s="224">
        <f>TW!K17</f>
        <v>0</v>
      </c>
      <c r="L237" s="224">
        <f>TW!L17</f>
        <v>1</v>
      </c>
      <c r="M237" s="224">
        <f>TW!M17</f>
        <v>0.5</v>
      </c>
      <c r="N237" s="224" t="str">
        <f>TW!N17</f>
        <v/>
      </c>
      <c r="O237" s="224">
        <f>TW!O17</f>
        <v>8</v>
      </c>
      <c r="P237" s="224">
        <f>TW!P17</f>
        <v>5.5</v>
      </c>
      <c r="Q237" s="224">
        <f>TW!Q17</f>
        <v>18.5</v>
      </c>
      <c r="R237" s="224">
        <f>TW!R17</f>
        <v>-13</v>
      </c>
      <c r="S237" s="253">
        <f>TW!S17</f>
        <v>0.6875</v>
      </c>
      <c r="T237" s="224">
        <f>TW!T17</f>
        <v>1</v>
      </c>
      <c r="U237" s="224">
        <f>TW!U17</f>
        <v>7</v>
      </c>
      <c r="V237" s="224">
        <f>TW!V17</f>
        <v>0</v>
      </c>
      <c r="W237" s="254">
        <f>TW!W17</f>
        <v>0.125</v>
      </c>
      <c r="X237" s="252">
        <f>TW!X17</f>
        <v>0</v>
      </c>
    </row>
    <row r="238" spans="1:24">
      <c r="A238" s="251" t="str">
        <f>PT!A25</f>
        <v>PT</v>
      </c>
      <c r="B238" s="251" t="str">
        <f>PT!B25</f>
        <v>SLACHTA, P.</v>
      </c>
      <c r="C238" s="224" t="str">
        <f>PT!C25</f>
        <v/>
      </c>
      <c r="D238" s="224" t="str">
        <f>PT!D25</f>
        <v/>
      </c>
      <c r="E238" s="224">
        <f>PT!E25</f>
        <v>0.5</v>
      </c>
      <c r="F238" s="224">
        <f>PT!F25</f>
        <v>0</v>
      </c>
      <c r="G238" s="224">
        <f>PT!G25</f>
        <v>0</v>
      </c>
      <c r="H238" s="224">
        <f>PT!H25</f>
        <v>1</v>
      </c>
      <c r="I238" s="224" t="str">
        <f>PT!I25</f>
        <v/>
      </c>
      <c r="J238" s="224" t="str">
        <f>PT!J25</f>
        <v/>
      </c>
      <c r="K238" s="224">
        <f>PT!K25</f>
        <v>0</v>
      </c>
      <c r="L238" s="224">
        <f>PT!L25</f>
        <v>1</v>
      </c>
      <c r="M238" s="224" t="str">
        <f>PT!M25</f>
        <v/>
      </c>
      <c r="N238" s="224" t="str">
        <f>PT!N25</f>
        <v/>
      </c>
      <c r="O238" s="224">
        <f>PT!O25</f>
        <v>6</v>
      </c>
      <c r="P238" s="224">
        <f>PT!P25</f>
        <v>2.5</v>
      </c>
      <c r="Q238" s="224">
        <f>PT!Q25</f>
        <v>15.5</v>
      </c>
      <c r="R238" s="224">
        <f>PT!R25</f>
        <v>-13</v>
      </c>
      <c r="S238" s="253">
        <f>PT!S25</f>
        <v>0.41666666666666669</v>
      </c>
      <c r="T238" s="224">
        <f>PT!T25</f>
        <v>0</v>
      </c>
      <c r="U238" s="224">
        <f>PT!U25</f>
        <v>6</v>
      </c>
      <c r="V238" s="224">
        <f>PT!V25</f>
        <v>0</v>
      </c>
      <c r="W238" s="254">
        <f>PT!W25</f>
        <v>0</v>
      </c>
      <c r="X238" s="252" t="str">
        <f>PT!X25</f>
        <v>R</v>
      </c>
    </row>
    <row r="239" spans="1:24">
      <c r="A239" s="251" t="str">
        <f>GK!A22</f>
        <v>GK</v>
      </c>
      <c r="B239" s="251" t="str">
        <f>GK!B22</f>
        <v>GIBNEY, J.</v>
      </c>
      <c r="C239" s="224" t="str">
        <f>GK!C22</f>
        <v/>
      </c>
      <c r="D239" s="224">
        <f>GK!D22</f>
        <v>0.5</v>
      </c>
      <c r="E239" s="224">
        <f>GK!E22</f>
        <v>0.5</v>
      </c>
      <c r="F239" s="224" t="str">
        <f>GK!F22</f>
        <v/>
      </c>
      <c r="G239" s="224">
        <f>GK!G22</f>
        <v>1</v>
      </c>
      <c r="H239" s="224" t="str">
        <f>GK!H22</f>
        <v/>
      </c>
      <c r="I239" s="224">
        <f>GK!I22</f>
        <v>0.5</v>
      </c>
      <c r="J239" s="224" t="str">
        <f>GK!J22</f>
        <v/>
      </c>
      <c r="K239" s="224" t="str">
        <f>GK!K22</f>
        <v/>
      </c>
      <c r="L239" s="224">
        <f>GK!L22</f>
        <v>0</v>
      </c>
      <c r="M239" s="224">
        <f>GK!M22</f>
        <v>0</v>
      </c>
      <c r="N239" s="224" t="str">
        <f>GK!N22</f>
        <v/>
      </c>
      <c r="O239" s="224">
        <f>GK!O22</f>
        <v>6</v>
      </c>
      <c r="P239" s="224">
        <f>GK!P22</f>
        <v>2.5</v>
      </c>
      <c r="Q239" s="224">
        <f>GK!Q22</f>
        <v>15.5</v>
      </c>
      <c r="R239" s="224">
        <f>GK!R22</f>
        <v>-13</v>
      </c>
      <c r="S239" s="253">
        <f>GK!S22</f>
        <v>0.41666666666666669</v>
      </c>
      <c r="T239" s="224">
        <f>GK!T22</f>
        <v>0</v>
      </c>
      <c r="U239" s="224">
        <f>GK!U22</f>
        <v>6</v>
      </c>
      <c r="V239" s="224">
        <f>GK!V22</f>
        <v>0</v>
      </c>
      <c r="W239" s="254">
        <f>GK!W22</f>
        <v>0</v>
      </c>
      <c r="X239" s="252">
        <f>GK!X22</f>
        <v>0</v>
      </c>
    </row>
    <row r="240" spans="1:24">
      <c r="A240" s="251" t="str">
        <f>TE!A17</f>
        <v>TE</v>
      </c>
      <c r="B240" s="251" t="str">
        <f>TE!B17</f>
        <v>DUGGAN, F.</v>
      </c>
      <c r="C240" s="224">
        <f>TE!C17</f>
        <v>3</v>
      </c>
      <c r="D240" s="224">
        <f>TE!D17</f>
        <v>0</v>
      </c>
      <c r="E240" s="224">
        <f>TE!E17</f>
        <v>1</v>
      </c>
      <c r="F240" s="224">
        <f>TE!F17</f>
        <v>0</v>
      </c>
      <c r="G240" s="224">
        <f>TE!G17</f>
        <v>0</v>
      </c>
      <c r="H240" s="224" t="str">
        <f>TE!H17</f>
        <v/>
      </c>
      <c r="I240" s="224" t="str">
        <f>TE!I17</f>
        <v/>
      </c>
      <c r="J240" s="224" t="str">
        <f>TE!J17</f>
        <v/>
      </c>
      <c r="K240" s="224" t="str">
        <f>TE!K17</f>
        <v/>
      </c>
      <c r="L240" s="224">
        <f>TE!L17</f>
        <v>0</v>
      </c>
      <c r="M240" s="224">
        <f>TE!M17</f>
        <v>0</v>
      </c>
      <c r="N240" s="224">
        <f>TE!N17</f>
        <v>1</v>
      </c>
      <c r="O240" s="224">
        <f>TE!O17</f>
        <v>8</v>
      </c>
      <c r="P240" s="224">
        <f>TE!P17</f>
        <v>5</v>
      </c>
      <c r="Q240" s="224">
        <f>TE!Q17</f>
        <v>19</v>
      </c>
      <c r="R240" s="224">
        <f>TE!R17</f>
        <v>-14</v>
      </c>
      <c r="S240" s="253">
        <f>TE!S17</f>
        <v>0.625</v>
      </c>
      <c r="T240" s="224">
        <f>TE!T17</f>
        <v>1</v>
      </c>
      <c r="U240" s="224">
        <f>TE!U17</f>
        <v>7</v>
      </c>
      <c r="V240" s="224">
        <f>TE!V17</f>
        <v>0</v>
      </c>
      <c r="W240" s="254">
        <f>TE!W17</f>
        <v>0.125</v>
      </c>
      <c r="X240" s="252">
        <f>TE!X17</f>
        <v>0</v>
      </c>
    </row>
    <row r="241" spans="1:24">
      <c r="A241" s="251" t="str">
        <f>TW!A18</f>
        <v>TW</v>
      </c>
      <c r="B241" s="251" t="str">
        <f>TW!B18</f>
        <v>KORNBERG, D.</v>
      </c>
      <c r="C241" s="224" t="str">
        <f>TW!C18</f>
        <v/>
      </c>
      <c r="D241" s="224">
        <f>TW!D18</f>
        <v>0</v>
      </c>
      <c r="E241" s="224">
        <f>TW!E18</f>
        <v>1</v>
      </c>
      <c r="F241" s="224">
        <f>TW!F18</f>
        <v>0</v>
      </c>
      <c r="G241" s="224">
        <f>TW!G18</f>
        <v>0</v>
      </c>
      <c r="H241" s="224" t="str">
        <f>TW!H18</f>
        <v/>
      </c>
      <c r="I241" s="224">
        <f>TW!I18</f>
        <v>1.5</v>
      </c>
      <c r="J241" s="224">
        <f>TW!J18</f>
        <v>1</v>
      </c>
      <c r="K241" s="224">
        <f>TW!K18</f>
        <v>1.5</v>
      </c>
      <c r="L241" s="224">
        <f>TW!L18</f>
        <v>0</v>
      </c>
      <c r="M241" s="224" t="str">
        <f>TW!M18</f>
        <v/>
      </c>
      <c r="N241" s="224" t="str">
        <f>TW!N18</f>
        <v/>
      </c>
      <c r="O241" s="224">
        <f>TW!O18</f>
        <v>8</v>
      </c>
      <c r="P241" s="224">
        <f>TW!P18</f>
        <v>5</v>
      </c>
      <c r="Q241" s="224">
        <f>TW!Q18</f>
        <v>19</v>
      </c>
      <c r="R241" s="224">
        <f>TW!R18</f>
        <v>-14</v>
      </c>
      <c r="S241" s="253">
        <f>TW!S18</f>
        <v>0.625</v>
      </c>
      <c r="T241" s="224">
        <f>TW!T18</f>
        <v>0</v>
      </c>
      <c r="U241" s="224">
        <f>TW!U18</f>
        <v>6</v>
      </c>
      <c r="V241" s="224">
        <f>TW!V18</f>
        <v>2</v>
      </c>
      <c r="W241" s="254">
        <f>TW!W18</f>
        <v>0.125</v>
      </c>
      <c r="X241" s="252">
        <f>TW!X18</f>
        <v>0</v>
      </c>
    </row>
    <row r="242" spans="1:24">
      <c r="A242" s="251" t="str">
        <f>TW!A19</f>
        <v>TW</v>
      </c>
      <c r="B242" s="251" t="str">
        <f>TW!B19</f>
        <v>RUDY, J.</v>
      </c>
      <c r="C242" s="224">
        <f>TW!C19</f>
        <v>0</v>
      </c>
      <c r="D242" s="224">
        <f>TW!D19</f>
        <v>0</v>
      </c>
      <c r="E242" s="224">
        <f>TW!E19</f>
        <v>1.5</v>
      </c>
      <c r="F242" s="224" t="str">
        <f>TW!F19</f>
        <v/>
      </c>
      <c r="G242" s="224">
        <f>TW!G19</f>
        <v>0</v>
      </c>
      <c r="H242" s="224" t="str">
        <f>TW!H19</f>
        <v/>
      </c>
      <c r="I242" s="224">
        <f>TW!I19</f>
        <v>0.5</v>
      </c>
      <c r="J242" s="224">
        <f>TW!J19</f>
        <v>1</v>
      </c>
      <c r="K242" s="224">
        <f>TW!K19</f>
        <v>0.5</v>
      </c>
      <c r="L242" s="224" t="str">
        <f>TW!L19</f>
        <v/>
      </c>
      <c r="M242" s="224" t="str">
        <f>TW!M19</f>
        <v/>
      </c>
      <c r="N242" s="224" t="str">
        <f>TW!N19</f>
        <v/>
      </c>
      <c r="O242" s="224">
        <f>TW!O19</f>
        <v>7</v>
      </c>
      <c r="P242" s="224">
        <f>TW!P19</f>
        <v>3.5</v>
      </c>
      <c r="Q242" s="224">
        <f>TW!Q19</f>
        <v>17.5</v>
      </c>
      <c r="R242" s="224">
        <f>TW!R19</f>
        <v>-14</v>
      </c>
      <c r="S242" s="253">
        <f>TW!S19</f>
        <v>0.5</v>
      </c>
      <c r="T242" s="224">
        <f>TW!T19</f>
        <v>0</v>
      </c>
      <c r="U242" s="224">
        <f>TW!U19</f>
        <v>6</v>
      </c>
      <c r="V242" s="224">
        <f>TW!V19</f>
        <v>1</v>
      </c>
      <c r="W242" s="254">
        <f>TW!W19</f>
        <v>7.1428571428571425E-2</v>
      </c>
      <c r="X242" s="252">
        <f>TW!X19</f>
        <v>0</v>
      </c>
    </row>
    <row r="243" spans="1:24">
      <c r="A243" s="251" t="str">
        <f>PC!A19</f>
        <v>PC</v>
      </c>
      <c r="B243" s="251" t="str">
        <f>PC!B19</f>
        <v>FITZHENRY, J.</v>
      </c>
      <c r="C243" s="224">
        <f>PC!C19</f>
        <v>1.5</v>
      </c>
      <c r="D243" s="224">
        <f>PC!D19</f>
        <v>2.5</v>
      </c>
      <c r="E243" s="224">
        <f>PC!E19</f>
        <v>0</v>
      </c>
      <c r="F243" s="224">
        <f>PC!F19</f>
        <v>0</v>
      </c>
      <c r="G243" s="224">
        <f>PC!G19</f>
        <v>0.5</v>
      </c>
      <c r="H243" s="224">
        <f>PC!H19</f>
        <v>0</v>
      </c>
      <c r="I243" s="224" t="str">
        <f>PC!I19</f>
        <v/>
      </c>
      <c r="J243" s="224" t="str">
        <f>PC!J19</f>
        <v/>
      </c>
      <c r="K243" s="224">
        <f>PC!K19</f>
        <v>0</v>
      </c>
      <c r="L243" s="224">
        <f>PC!L19</f>
        <v>0.5</v>
      </c>
      <c r="M243" s="224" t="str">
        <f>PC!M19</f>
        <v/>
      </c>
      <c r="N243" s="224">
        <f>PC!N19</f>
        <v>0.5</v>
      </c>
      <c r="O243" s="224">
        <f>PC!O19</f>
        <v>9</v>
      </c>
      <c r="P243" s="224">
        <f>PC!P19</f>
        <v>5.5</v>
      </c>
      <c r="Q243" s="224">
        <f>PC!Q19</f>
        <v>21.5</v>
      </c>
      <c r="R243" s="224">
        <f>PC!R19</f>
        <v>-16</v>
      </c>
      <c r="S243" s="253">
        <f>PC!S19</f>
        <v>0.61111111111111116</v>
      </c>
      <c r="T243" s="224">
        <f>PC!T19</f>
        <v>1</v>
      </c>
      <c r="U243" s="224">
        <f>PC!U19</f>
        <v>7</v>
      </c>
      <c r="V243" s="224">
        <f>PC!V19</f>
        <v>1</v>
      </c>
      <c r="W243" s="254">
        <f>PC!W19</f>
        <v>0.16666666666666666</v>
      </c>
      <c r="X243" s="252">
        <f>PC!X19</f>
        <v>0</v>
      </c>
    </row>
    <row r="244" spans="1:24">
      <c r="A244" s="251" t="str">
        <f>'G1'!A17</f>
        <v>G1</v>
      </c>
      <c r="B244" s="251" t="str">
        <f>'G1'!B17</f>
        <v>VAIL, B.</v>
      </c>
      <c r="C244" s="224">
        <f>'G1'!C17</f>
        <v>0.5</v>
      </c>
      <c r="D244" s="224">
        <f>'G1'!D17</f>
        <v>1.5</v>
      </c>
      <c r="E244" s="224">
        <f>'G1'!E17</f>
        <v>1</v>
      </c>
      <c r="F244" s="224">
        <f>'G1'!F17</f>
        <v>0</v>
      </c>
      <c r="G244" s="224" t="str">
        <f>'G1'!G17</f>
        <v/>
      </c>
      <c r="H244" s="224">
        <f>'G1'!H17</f>
        <v>0</v>
      </c>
      <c r="I244" s="224">
        <f>'G1'!I17</f>
        <v>1</v>
      </c>
      <c r="J244" s="224" t="str">
        <f>'G1'!J17</f>
        <v/>
      </c>
      <c r="K244" s="224">
        <f>'G1'!K17</f>
        <v>0.5</v>
      </c>
      <c r="L244" s="224">
        <f>'G1'!L17</f>
        <v>0</v>
      </c>
      <c r="M244" s="224" t="str">
        <f>'G1'!M17</f>
        <v/>
      </c>
      <c r="N244" s="224">
        <f>'G1'!N17</f>
        <v>1</v>
      </c>
      <c r="O244" s="224">
        <f>'G1'!O17</f>
        <v>9</v>
      </c>
      <c r="P244" s="224">
        <f>'G1'!P17</f>
        <v>5.5</v>
      </c>
      <c r="Q244" s="224">
        <f>'G1'!Q17</f>
        <v>21.5</v>
      </c>
      <c r="R244" s="224">
        <f>'G1'!R17</f>
        <v>-16</v>
      </c>
      <c r="S244" s="253">
        <f>'G1'!S17</f>
        <v>0.61111111111111116</v>
      </c>
      <c r="T244" s="224">
        <f>'G1'!T17</f>
        <v>0</v>
      </c>
      <c r="U244" s="224">
        <f>'G1'!U17</f>
        <v>8</v>
      </c>
      <c r="V244" s="224">
        <f>'G1'!V17</f>
        <v>1</v>
      </c>
      <c r="W244" s="254">
        <f>'G1'!W17</f>
        <v>5.5555555555555552E-2</v>
      </c>
      <c r="X244" s="252" t="str">
        <f>'G1'!X17</f>
        <v>R</v>
      </c>
    </row>
    <row r="245" spans="1:24">
      <c r="A245" s="251" t="str">
        <f>TE!A18</f>
        <v>TE</v>
      </c>
      <c r="B245" s="251" t="str">
        <f>TE!B18</f>
        <v>MURPHY, J.</v>
      </c>
      <c r="C245" s="224">
        <f>TE!C18</f>
        <v>0</v>
      </c>
      <c r="D245" s="224">
        <f>TE!D18</f>
        <v>0</v>
      </c>
      <c r="E245" s="224">
        <f>TE!E18</f>
        <v>1.5</v>
      </c>
      <c r="F245" s="224">
        <f>TE!F18</f>
        <v>0</v>
      </c>
      <c r="G245" s="224">
        <f>TE!G18</f>
        <v>0.5</v>
      </c>
      <c r="H245" s="224">
        <f>TE!H18</f>
        <v>1</v>
      </c>
      <c r="I245" s="224">
        <f>TE!I18</f>
        <v>0</v>
      </c>
      <c r="J245" s="224" t="str">
        <f>TE!J18</f>
        <v/>
      </c>
      <c r="K245" s="224">
        <f>TE!K18</f>
        <v>0</v>
      </c>
      <c r="L245" s="224">
        <f>TE!L18</f>
        <v>0.5</v>
      </c>
      <c r="M245" s="224" t="str">
        <f>TE!M18</f>
        <v/>
      </c>
      <c r="N245" s="224" t="str">
        <f>TE!N18</f>
        <v/>
      </c>
      <c r="O245" s="224">
        <f>TE!O18</f>
        <v>8</v>
      </c>
      <c r="P245" s="224">
        <f>TE!P18</f>
        <v>3.5</v>
      </c>
      <c r="Q245" s="224">
        <f>TE!Q18</f>
        <v>20.5</v>
      </c>
      <c r="R245" s="224">
        <f>TE!R18</f>
        <v>-17</v>
      </c>
      <c r="S245" s="253">
        <f>TE!S18</f>
        <v>0.4375</v>
      </c>
      <c r="T245" s="224">
        <f>TE!T18</f>
        <v>0</v>
      </c>
      <c r="U245" s="224">
        <f>TE!U18</f>
        <v>7</v>
      </c>
      <c r="V245" s="224">
        <f>TE!V18</f>
        <v>1</v>
      </c>
      <c r="W245" s="254">
        <f>TE!W18</f>
        <v>6.25E-2</v>
      </c>
      <c r="X245" s="252">
        <f>TE!X18</f>
        <v>0</v>
      </c>
    </row>
    <row r="246" spans="1:24">
      <c r="A246" s="251" t="str">
        <f>MV!A23</f>
        <v>MV</v>
      </c>
      <c r="B246" s="251" t="str">
        <f>MV!B23</f>
        <v>CARELLA, L.</v>
      </c>
      <c r="C246" s="224" t="str">
        <f>MV!C23</f>
        <v/>
      </c>
      <c r="D246" s="224" t="str">
        <f>MV!D23</f>
        <v/>
      </c>
      <c r="E246" s="224" t="str">
        <f>MV!E23</f>
        <v/>
      </c>
      <c r="F246" s="224" t="str">
        <f>MV!F23</f>
        <v/>
      </c>
      <c r="G246" s="224" t="str">
        <f>MV!G23</f>
        <v/>
      </c>
      <c r="H246" s="224" t="str">
        <f>MV!H23</f>
        <v/>
      </c>
      <c r="I246" s="224" t="str">
        <f>MV!I23</f>
        <v/>
      </c>
      <c r="J246" s="224" t="str">
        <f>MV!J23</f>
        <v/>
      </c>
      <c r="K246" s="224" t="str">
        <f>MV!K23</f>
        <v/>
      </c>
      <c r="L246" s="224" t="str">
        <f>MV!L23</f>
        <v/>
      </c>
      <c r="M246" s="224" t="str">
        <f>MV!M23</f>
        <v/>
      </c>
      <c r="N246" s="224" t="str">
        <f>MV!N23</f>
        <v/>
      </c>
      <c r="O246" s="224">
        <f>MV!O23</f>
        <v>0</v>
      </c>
      <c r="P246" s="224">
        <f>MV!P23</f>
        <v>0</v>
      </c>
      <c r="Q246" s="224">
        <f>MV!Q23</f>
        <v>0</v>
      </c>
      <c r="R246" s="224">
        <f>MV!R23</f>
        <v>0</v>
      </c>
      <c r="S246" s="253" t="e">
        <f>MV!S23</f>
        <v>#DIV/0!</v>
      </c>
      <c r="T246" s="224">
        <f>MV!T23</f>
        <v>0</v>
      </c>
      <c r="U246" s="224">
        <f>MV!U23</f>
        <v>0</v>
      </c>
      <c r="V246" s="224">
        <f>MV!V23</f>
        <v>0</v>
      </c>
      <c r="W246" s="254" t="e">
        <f>MV!W23</f>
        <v>#DIV/0!</v>
      </c>
      <c r="X246" s="252" t="str">
        <f>MV!X23</f>
        <v>R</v>
      </c>
    </row>
    <row r="247" spans="1:24">
      <c r="A247" s="251" t="str">
        <f>MV!A24</f>
        <v>MV</v>
      </c>
      <c r="B247" s="251" t="str">
        <f>MV!B24</f>
        <v>NICTAKIS, S.</v>
      </c>
      <c r="C247" s="224" t="str">
        <f>MV!C24</f>
        <v/>
      </c>
      <c r="D247" s="224" t="str">
        <f>MV!D24</f>
        <v/>
      </c>
      <c r="E247" s="224" t="str">
        <f>MV!E24</f>
        <v/>
      </c>
      <c r="F247" s="224" t="str">
        <f>MV!F24</f>
        <v/>
      </c>
      <c r="G247" s="224" t="str">
        <f>MV!G24</f>
        <v/>
      </c>
      <c r="H247" s="224" t="str">
        <f>MV!H24</f>
        <v/>
      </c>
      <c r="I247" s="224" t="str">
        <f>MV!I24</f>
        <v/>
      </c>
      <c r="J247" s="224" t="str">
        <f>MV!J24</f>
        <v/>
      </c>
      <c r="K247" s="224" t="str">
        <f>MV!K24</f>
        <v/>
      </c>
      <c r="L247" s="224" t="str">
        <f>MV!L24</f>
        <v/>
      </c>
      <c r="M247" s="224" t="str">
        <f>MV!M24</f>
        <v/>
      </c>
      <c r="N247" s="224" t="str">
        <f>MV!N24</f>
        <v/>
      </c>
      <c r="O247" s="224">
        <f>MV!O24</f>
        <v>0</v>
      </c>
      <c r="P247" s="224">
        <f>MV!P24</f>
        <v>0</v>
      </c>
      <c r="Q247" s="224">
        <f>MV!Q24</f>
        <v>0</v>
      </c>
      <c r="R247" s="224">
        <f>MV!R24</f>
        <v>0</v>
      </c>
      <c r="S247" s="253" t="e">
        <f>MV!S24</f>
        <v>#DIV/0!</v>
      </c>
      <c r="T247" s="224">
        <f>MV!T24</f>
        <v>0</v>
      </c>
      <c r="U247" s="224">
        <f>MV!U24</f>
        <v>0</v>
      </c>
      <c r="V247" s="224">
        <f>MV!V24</f>
        <v>0</v>
      </c>
      <c r="W247" s="254" t="e">
        <f>MV!W24</f>
        <v>#DIV/0!</v>
      </c>
      <c r="X247" s="252" t="str">
        <f>MV!X24</f>
        <v>R</v>
      </c>
    </row>
    <row r="248" spans="1:24">
      <c r="A248" s="251" t="str">
        <f>MV!A25</f>
        <v>MV</v>
      </c>
      <c r="B248" s="251" t="str">
        <f>MV!B25</f>
        <v>SCHUSTER, W.</v>
      </c>
      <c r="C248" s="224" t="str">
        <f>MV!C25</f>
        <v/>
      </c>
      <c r="D248" s="224" t="str">
        <f>MV!D25</f>
        <v/>
      </c>
      <c r="E248" s="224" t="str">
        <f>MV!E25</f>
        <v/>
      </c>
      <c r="F248" s="224" t="str">
        <f>MV!F25</f>
        <v/>
      </c>
      <c r="G248" s="224" t="str">
        <f>MV!G25</f>
        <v/>
      </c>
      <c r="H248" s="224" t="str">
        <f>MV!H25</f>
        <v/>
      </c>
      <c r="I248" s="224" t="str">
        <f>MV!I25</f>
        <v/>
      </c>
      <c r="J248" s="224" t="str">
        <f>MV!J25</f>
        <v/>
      </c>
      <c r="K248" s="224" t="str">
        <f>MV!K25</f>
        <v/>
      </c>
      <c r="L248" s="224" t="str">
        <f>MV!L25</f>
        <v/>
      </c>
      <c r="M248" s="224" t="str">
        <f>MV!M25</f>
        <v/>
      </c>
      <c r="N248" s="224" t="str">
        <f>MV!N25</f>
        <v/>
      </c>
      <c r="O248" s="224">
        <f>MV!O25</f>
        <v>0</v>
      </c>
      <c r="P248" s="224">
        <f>MV!P25</f>
        <v>0</v>
      </c>
      <c r="Q248" s="224">
        <f>MV!Q25</f>
        <v>0</v>
      </c>
      <c r="R248" s="224">
        <f>MV!R25</f>
        <v>0</v>
      </c>
      <c r="S248" s="253" t="e">
        <f>MV!S25</f>
        <v>#DIV/0!</v>
      </c>
      <c r="T248" s="224">
        <f>MV!T25</f>
        <v>0</v>
      </c>
      <c r="U248" s="224">
        <f>MV!U25</f>
        <v>0</v>
      </c>
      <c r="V248" s="224">
        <f>MV!V25</f>
        <v>0</v>
      </c>
      <c r="W248" s="254" t="e">
        <f>MV!W25</f>
        <v>#DIV/0!</v>
      </c>
      <c r="X248" s="252">
        <f>MV!X25</f>
        <v>0</v>
      </c>
    </row>
    <row r="249" spans="1:24">
      <c r="A249" s="251" t="str">
        <f>MV!A26</f>
        <v>MV</v>
      </c>
      <c r="B249" s="251" t="str">
        <f>MV!B26</f>
        <v>SERRENELLI, C.</v>
      </c>
      <c r="C249" s="224" t="str">
        <f>MV!C26</f>
        <v/>
      </c>
      <c r="D249" s="224" t="str">
        <f>MV!D26</f>
        <v/>
      </c>
      <c r="E249" s="224" t="str">
        <f>MV!E26</f>
        <v/>
      </c>
      <c r="F249" s="224" t="str">
        <f>MV!F26</f>
        <v/>
      </c>
      <c r="G249" s="224" t="str">
        <f>MV!G26</f>
        <v/>
      </c>
      <c r="H249" s="224" t="str">
        <f>MV!H26</f>
        <v/>
      </c>
      <c r="I249" s="224" t="str">
        <f>MV!I26</f>
        <v/>
      </c>
      <c r="J249" s="224" t="str">
        <f>MV!J26</f>
        <v/>
      </c>
      <c r="K249" s="224" t="str">
        <f>MV!K26</f>
        <v/>
      </c>
      <c r="L249" s="224" t="str">
        <f>MV!L26</f>
        <v/>
      </c>
      <c r="M249" s="224" t="str">
        <f>MV!M26</f>
        <v/>
      </c>
      <c r="N249" s="224" t="str">
        <f>MV!N26</f>
        <v/>
      </c>
      <c r="O249" s="224">
        <f>MV!O26</f>
        <v>0</v>
      </c>
      <c r="P249" s="224">
        <f>MV!P26</f>
        <v>0</v>
      </c>
      <c r="Q249" s="224">
        <f>MV!Q26</f>
        <v>0</v>
      </c>
      <c r="R249" s="224">
        <f>MV!R26</f>
        <v>0</v>
      </c>
      <c r="S249" s="253" t="e">
        <f>MV!S26</f>
        <v>#DIV/0!</v>
      </c>
      <c r="T249" s="224">
        <f>MV!T26</f>
        <v>0</v>
      </c>
      <c r="U249" s="224">
        <f>MV!U26</f>
        <v>0</v>
      </c>
      <c r="V249" s="224">
        <f>MV!V26</f>
        <v>0</v>
      </c>
      <c r="W249" s="254" t="e">
        <f>MV!W26</f>
        <v>#DIV/0!</v>
      </c>
      <c r="X249" s="252">
        <f>MV!X26</f>
        <v>0</v>
      </c>
    </row>
    <row r="250" spans="1:24">
      <c r="A250" s="251" t="str">
        <f>'G1'!A18</f>
        <v>G1</v>
      </c>
      <c r="B250" s="251" t="str">
        <f>'G1'!B18</f>
        <v>BRADY, K.</v>
      </c>
      <c r="C250" s="224" t="str">
        <f>'G1'!C18</f>
        <v/>
      </c>
      <c r="D250" s="224" t="str">
        <f>'G1'!D18</f>
        <v/>
      </c>
      <c r="E250" s="224" t="str">
        <f>'G1'!E18</f>
        <v/>
      </c>
      <c r="F250" s="224" t="str">
        <f>'G1'!F18</f>
        <v/>
      </c>
      <c r="G250" s="224" t="str">
        <f>'G1'!G18</f>
        <v/>
      </c>
      <c r="H250" s="224" t="str">
        <f>'G1'!H18</f>
        <v/>
      </c>
      <c r="I250" s="224" t="str">
        <f>'G1'!I18</f>
        <v/>
      </c>
      <c r="J250" s="224" t="str">
        <f>'G1'!J18</f>
        <v/>
      </c>
      <c r="K250" s="224" t="str">
        <f>'G1'!K18</f>
        <v/>
      </c>
      <c r="L250" s="224" t="str">
        <f>'G1'!L18</f>
        <v/>
      </c>
      <c r="M250" s="224" t="str">
        <f>'G1'!M18</f>
        <v/>
      </c>
      <c r="N250" s="224" t="str">
        <f>'G1'!N18</f>
        <v/>
      </c>
      <c r="O250" s="224">
        <f>'G1'!O18</f>
        <v>0</v>
      </c>
      <c r="P250" s="224">
        <f>'G1'!P18</f>
        <v>0</v>
      </c>
      <c r="Q250" s="224">
        <f>'G1'!Q18</f>
        <v>0</v>
      </c>
      <c r="R250" s="224">
        <f>'G1'!R18</f>
        <v>0</v>
      </c>
      <c r="S250" s="253" t="e">
        <f>'G1'!S18</f>
        <v>#DIV/0!</v>
      </c>
      <c r="T250" s="224">
        <f>'G1'!T18</f>
        <v>0</v>
      </c>
      <c r="U250" s="224">
        <f>'G1'!U18</f>
        <v>0</v>
      </c>
      <c r="V250" s="224">
        <f>'G1'!V18</f>
        <v>0</v>
      </c>
      <c r="W250" s="254" t="e">
        <f>'G1'!W18</f>
        <v>#DIV/0!</v>
      </c>
      <c r="X250" s="252">
        <f>'G1'!X18</f>
        <v>0</v>
      </c>
    </row>
    <row r="251" spans="1:24">
      <c r="A251" s="251" t="str">
        <f>PT!A26</f>
        <v>PT</v>
      </c>
      <c r="B251" s="251" t="str">
        <f>PT!B26</f>
        <v>GIGLIOTTI, J.</v>
      </c>
      <c r="C251" s="224" t="str">
        <f>PT!C26</f>
        <v/>
      </c>
      <c r="D251" s="224" t="str">
        <f>PT!D26</f>
        <v/>
      </c>
      <c r="E251" s="224" t="str">
        <f>PT!E26</f>
        <v/>
      </c>
      <c r="F251" s="224" t="str">
        <f>PT!F26</f>
        <v/>
      </c>
      <c r="G251" s="224" t="str">
        <f>PT!G26</f>
        <v/>
      </c>
      <c r="H251" s="224" t="str">
        <f>PT!H26</f>
        <v/>
      </c>
      <c r="I251" s="224" t="str">
        <f>PT!I26</f>
        <v/>
      </c>
      <c r="J251" s="224" t="str">
        <f>PT!J26</f>
        <v/>
      </c>
      <c r="K251" s="224" t="str">
        <f>PT!K26</f>
        <v/>
      </c>
      <c r="L251" s="224" t="str">
        <f>PT!L26</f>
        <v/>
      </c>
      <c r="M251" s="224" t="str">
        <f>PT!M26</f>
        <v/>
      </c>
      <c r="N251" s="224" t="str">
        <f>PT!N26</f>
        <v/>
      </c>
      <c r="O251" s="224">
        <f>PT!O26</f>
        <v>0</v>
      </c>
      <c r="P251" s="224">
        <f>PT!P26</f>
        <v>0</v>
      </c>
      <c r="Q251" s="224">
        <f>PT!Q26</f>
        <v>0</v>
      </c>
      <c r="R251" s="224">
        <f>PT!R26</f>
        <v>0</v>
      </c>
      <c r="S251" s="253" t="e">
        <f>PT!S26</f>
        <v>#DIV/0!</v>
      </c>
      <c r="T251" s="224">
        <f>PT!T26</f>
        <v>0</v>
      </c>
      <c r="U251" s="224">
        <f>PT!U26</f>
        <v>0</v>
      </c>
      <c r="V251" s="224">
        <f>PT!V26</f>
        <v>0</v>
      </c>
      <c r="W251" s="254" t="e">
        <f>PT!W26</f>
        <v>#DIV/0!</v>
      </c>
      <c r="X251" s="252" t="str">
        <f>PT!X26</f>
        <v>R</v>
      </c>
    </row>
    <row r="252" spans="1:24">
      <c r="A252" s="251" t="str">
        <f>'G1'!A19</f>
        <v>G1</v>
      </c>
      <c r="B252" s="251" t="str">
        <f>'G1'!B19</f>
        <v>GASPARIC, A.</v>
      </c>
      <c r="C252" s="224" t="str">
        <f>'G1'!C19</f>
        <v/>
      </c>
      <c r="D252" s="224" t="str">
        <f>'G1'!D19</f>
        <v/>
      </c>
      <c r="E252" s="224" t="str">
        <f>'G1'!E19</f>
        <v/>
      </c>
      <c r="F252" s="224" t="str">
        <f>'G1'!F19</f>
        <v/>
      </c>
      <c r="G252" s="224" t="str">
        <f>'G1'!G19</f>
        <v/>
      </c>
      <c r="H252" s="224" t="str">
        <f>'G1'!H19</f>
        <v/>
      </c>
      <c r="I252" s="224" t="str">
        <f>'G1'!I19</f>
        <v/>
      </c>
      <c r="J252" s="224" t="str">
        <f>'G1'!J19</f>
        <v/>
      </c>
      <c r="K252" s="224" t="str">
        <f>'G1'!K19</f>
        <v/>
      </c>
      <c r="L252" s="224" t="str">
        <f>'G1'!L19</f>
        <v/>
      </c>
      <c r="M252" s="224" t="str">
        <f>'G1'!M19</f>
        <v/>
      </c>
      <c r="N252" s="224" t="str">
        <f>'G1'!N19</f>
        <v/>
      </c>
      <c r="O252" s="224">
        <f>'G1'!O19</f>
        <v>0</v>
      </c>
      <c r="P252" s="224">
        <f>'G1'!P19</f>
        <v>0</v>
      </c>
      <c r="Q252" s="224">
        <f>'G1'!Q19</f>
        <v>0</v>
      </c>
      <c r="R252" s="224">
        <f>'G1'!R19</f>
        <v>0</v>
      </c>
      <c r="S252" s="253" t="e">
        <f>'G1'!S19</f>
        <v>#DIV/0!</v>
      </c>
      <c r="T252" s="224">
        <f>'G1'!T19</f>
        <v>0</v>
      </c>
      <c r="U252" s="224">
        <f>'G1'!U19</f>
        <v>0</v>
      </c>
      <c r="V252" s="224">
        <f>'G1'!V19</f>
        <v>0</v>
      </c>
      <c r="W252" s="254" t="e">
        <f>'G1'!W19</f>
        <v>#DIV/0!</v>
      </c>
      <c r="X252" s="252" t="str">
        <f>'G1'!X19</f>
        <v>R</v>
      </c>
    </row>
    <row r="253" spans="1:24">
      <c r="A253" s="251" t="str">
        <f>PC!A20</f>
        <v>PC</v>
      </c>
      <c r="B253" s="251" t="str">
        <f>PC!B20</f>
        <v>CONWAY, M.</v>
      </c>
      <c r="C253" s="224" t="str">
        <f>PC!C20</f>
        <v/>
      </c>
      <c r="D253" s="224" t="str">
        <f>PC!D20</f>
        <v/>
      </c>
      <c r="E253" s="224" t="str">
        <f>PC!E20</f>
        <v/>
      </c>
      <c r="F253" s="224" t="str">
        <f>PC!F20</f>
        <v/>
      </c>
      <c r="G253" s="224" t="str">
        <f>PC!G20</f>
        <v/>
      </c>
      <c r="H253" s="224" t="str">
        <f>PC!H20</f>
        <v/>
      </c>
      <c r="I253" s="224" t="str">
        <f>PC!I20</f>
        <v/>
      </c>
      <c r="J253" s="224" t="str">
        <f>PC!J20</f>
        <v/>
      </c>
      <c r="K253" s="224" t="str">
        <f>PC!K20</f>
        <v/>
      </c>
      <c r="L253" s="224" t="str">
        <f>PC!L20</f>
        <v/>
      </c>
      <c r="M253" s="224" t="str">
        <f>PC!M20</f>
        <v/>
      </c>
      <c r="N253" s="224" t="str">
        <f>PC!N20</f>
        <v/>
      </c>
      <c r="O253" s="224">
        <f>PC!O20</f>
        <v>0</v>
      </c>
      <c r="P253" s="224">
        <f>PC!P20</f>
        <v>0</v>
      </c>
      <c r="Q253" s="224">
        <f>PC!Q20</f>
        <v>0</v>
      </c>
      <c r="R253" s="224">
        <f>PC!R20</f>
        <v>0</v>
      </c>
      <c r="S253" s="253" t="e">
        <f>PC!S20</f>
        <v>#DIV/0!</v>
      </c>
      <c r="T253" s="224">
        <f>PC!T20</f>
        <v>0</v>
      </c>
      <c r="U253" s="224">
        <f>PC!U20</f>
        <v>0</v>
      </c>
      <c r="V253" s="224">
        <f>PC!V20</f>
        <v>0</v>
      </c>
      <c r="W253" s="254" t="e">
        <f>PC!W20</f>
        <v>#DIV/0!</v>
      </c>
      <c r="X253" s="252">
        <f>PC!X20</f>
        <v>0</v>
      </c>
    </row>
    <row r="254" spans="1:24">
      <c r="A254" s="251" t="str">
        <f>PT!A27</f>
        <v>PT</v>
      </c>
      <c r="B254" s="251" t="str">
        <f>PT!B27</f>
        <v>NEWMAN, R.</v>
      </c>
      <c r="C254" s="224" t="str">
        <f>PT!C27</f>
        <v/>
      </c>
      <c r="D254" s="224" t="str">
        <f>PT!D27</f>
        <v/>
      </c>
      <c r="E254" s="224" t="str">
        <f>PT!E27</f>
        <v/>
      </c>
      <c r="F254" s="224" t="str">
        <f>PT!F27</f>
        <v/>
      </c>
      <c r="G254" s="224" t="str">
        <f>PT!G27</f>
        <v/>
      </c>
      <c r="H254" s="224" t="str">
        <f>PT!H27</f>
        <v/>
      </c>
      <c r="I254" s="224" t="str">
        <f>PT!I27</f>
        <v/>
      </c>
      <c r="J254" s="224" t="str">
        <f>PT!J27</f>
        <v/>
      </c>
      <c r="K254" s="224" t="str">
        <f>PT!K27</f>
        <v/>
      </c>
      <c r="L254" s="224" t="str">
        <f>PT!L27</f>
        <v/>
      </c>
      <c r="M254" s="224" t="str">
        <f>PT!M27</f>
        <v/>
      </c>
      <c r="N254" s="224" t="str">
        <f>PT!N27</f>
        <v/>
      </c>
      <c r="O254" s="224">
        <f>PT!O27</f>
        <v>0</v>
      </c>
      <c r="P254" s="224">
        <f>PT!P27</f>
        <v>0</v>
      </c>
      <c r="Q254" s="224">
        <f>PT!Q27</f>
        <v>0</v>
      </c>
      <c r="R254" s="224">
        <f>PT!R27</f>
        <v>0</v>
      </c>
      <c r="S254" s="253" t="e">
        <f>PT!S27</f>
        <v>#DIV/0!</v>
      </c>
      <c r="T254" s="224">
        <f>PT!T27</f>
        <v>0</v>
      </c>
      <c r="U254" s="224">
        <f>PT!U27</f>
        <v>0</v>
      </c>
      <c r="V254" s="224">
        <f>PT!V27</f>
        <v>0</v>
      </c>
      <c r="W254" s="254" t="e">
        <f>PT!W27</f>
        <v>#DIV/0!</v>
      </c>
      <c r="X254" s="252" t="str">
        <f>PT!X27</f>
        <v>R</v>
      </c>
    </row>
    <row r="255" spans="1:24">
      <c r="A255" s="251" t="str">
        <f>'G1'!A20</f>
        <v>G1</v>
      </c>
      <c r="B255" s="251" t="str">
        <f>'G1'!B20</f>
        <v>PARELLO, T.</v>
      </c>
      <c r="C255" s="224" t="str">
        <f>'G1'!C20</f>
        <v/>
      </c>
      <c r="D255" s="224" t="str">
        <f>'G1'!D20</f>
        <v/>
      </c>
      <c r="E255" s="224" t="str">
        <f>'G1'!E20</f>
        <v/>
      </c>
      <c r="F255" s="224" t="str">
        <f>'G1'!F20</f>
        <v/>
      </c>
      <c r="G255" s="224" t="str">
        <f>'G1'!G20</f>
        <v/>
      </c>
      <c r="H255" s="224" t="str">
        <f>'G1'!H20</f>
        <v/>
      </c>
      <c r="I255" s="224" t="str">
        <f>'G1'!I20</f>
        <v/>
      </c>
      <c r="J255" s="224" t="str">
        <f>'G1'!J20</f>
        <v/>
      </c>
      <c r="K255" s="224" t="str">
        <f>'G1'!K20</f>
        <v/>
      </c>
      <c r="L255" s="224" t="str">
        <f>'G1'!L20</f>
        <v/>
      </c>
      <c r="M255" s="224" t="str">
        <f>'G1'!M20</f>
        <v/>
      </c>
      <c r="N255" s="224" t="str">
        <f>'G1'!N20</f>
        <v/>
      </c>
      <c r="O255" s="224">
        <f>'G1'!O20</f>
        <v>0</v>
      </c>
      <c r="P255" s="224">
        <f>'G1'!P20</f>
        <v>0</v>
      </c>
      <c r="Q255" s="224">
        <f>'G1'!Q20</f>
        <v>0</v>
      </c>
      <c r="R255" s="224">
        <f>'G1'!R20</f>
        <v>0</v>
      </c>
      <c r="S255" s="253" t="e">
        <f>'G1'!S20</f>
        <v>#DIV/0!</v>
      </c>
      <c r="T255" s="224">
        <f>'G1'!T20</f>
        <v>0</v>
      </c>
      <c r="U255" s="224">
        <f>'G1'!U20</f>
        <v>0</v>
      </c>
      <c r="V255" s="224">
        <f>'G1'!V20</f>
        <v>0</v>
      </c>
      <c r="W255" s="254" t="e">
        <f>'G1'!W20</f>
        <v>#DIV/0!</v>
      </c>
      <c r="X255" s="252">
        <f>'G1'!X20</f>
        <v>0</v>
      </c>
    </row>
    <row r="256" spans="1:24">
      <c r="A256" s="251" t="str">
        <f>WB!A20</f>
        <v>WB</v>
      </c>
      <c r="B256" s="251" t="str">
        <f>WB!B20</f>
        <v>CAREY, M.</v>
      </c>
      <c r="C256" s="224" t="str">
        <f>WB!C20</f>
        <v/>
      </c>
      <c r="D256" s="224" t="str">
        <f>WB!D20</f>
        <v/>
      </c>
      <c r="E256" s="224" t="str">
        <f>WB!E20</f>
        <v/>
      </c>
      <c r="F256" s="224" t="str">
        <f>WB!F20</f>
        <v/>
      </c>
      <c r="G256" s="224" t="str">
        <f>WB!G20</f>
        <v/>
      </c>
      <c r="H256" s="224" t="str">
        <f>WB!H20</f>
        <v/>
      </c>
      <c r="I256" s="224" t="str">
        <f>WB!I20</f>
        <v/>
      </c>
      <c r="J256" s="224" t="str">
        <f>WB!J20</f>
        <v/>
      </c>
      <c r="K256" s="224" t="str">
        <f>WB!K20</f>
        <v/>
      </c>
      <c r="L256" s="224" t="str">
        <f>WB!L20</f>
        <v/>
      </c>
      <c r="M256" s="224" t="str">
        <f>WB!M20</f>
        <v/>
      </c>
      <c r="N256" s="224" t="str">
        <f>WB!N20</f>
        <v/>
      </c>
      <c r="O256" s="224">
        <f>WB!O20</f>
        <v>0</v>
      </c>
      <c r="P256" s="224">
        <f>WB!P20</f>
        <v>0</v>
      </c>
      <c r="Q256" s="224">
        <f>WB!Q20</f>
        <v>0</v>
      </c>
      <c r="R256" s="224">
        <f>WB!R20</f>
        <v>0</v>
      </c>
      <c r="S256" s="253" t="e">
        <f>WB!S20</f>
        <v>#DIV/0!</v>
      </c>
      <c r="T256" s="224">
        <f>WB!T20</f>
        <v>0</v>
      </c>
      <c r="U256" s="224">
        <f>WB!U20</f>
        <v>0</v>
      </c>
      <c r="V256" s="224">
        <f>WB!V20</f>
        <v>0</v>
      </c>
      <c r="W256" s="254" t="e">
        <f>WB!W20</f>
        <v>#DIV/0!</v>
      </c>
      <c r="X256" s="252">
        <f>WB!X20</f>
        <v>0</v>
      </c>
    </row>
    <row r="257" spans="1:24">
      <c r="A257" s="251" t="str">
        <f>WB!A21</f>
        <v>WB</v>
      </c>
      <c r="B257" s="251" t="str">
        <f>WB!B21</f>
        <v>COLLUCCI, R.</v>
      </c>
      <c r="C257" s="224" t="str">
        <f>WB!C21</f>
        <v/>
      </c>
      <c r="D257" s="224" t="str">
        <f>WB!D21</f>
        <v/>
      </c>
      <c r="E257" s="224" t="str">
        <f>WB!E21</f>
        <v/>
      </c>
      <c r="F257" s="224" t="str">
        <f>WB!F21</f>
        <v/>
      </c>
      <c r="G257" s="224" t="str">
        <f>WB!G21</f>
        <v/>
      </c>
      <c r="H257" s="224" t="str">
        <f>WB!H21</f>
        <v/>
      </c>
      <c r="I257" s="224" t="str">
        <f>WB!I21</f>
        <v/>
      </c>
      <c r="J257" s="224" t="str">
        <f>WB!J21</f>
        <v/>
      </c>
      <c r="K257" s="224" t="str">
        <f>WB!K21</f>
        <v/>
      </c>
      <c r="L257" s="224" t="str">
        <f>WB!L21</f>
        <v/>
      </c>
      <c r="M257" s="224" t="str">
        <f>WB!M21</f>
        <v/>
      </c>
      <c r="N257" s="224" t="str">
        <f>WB!N21</f>
        <v/>
      </c>
      <c r="O257" s="224">
        <f>WB!O21</f>
        <v>0</v>
      </c>
      <c r="P257" s="224">
        <f>WB!P21</f>
        <v>0</v>
      </c>
      <c r="Q257" s="224">
        <f>WB!Q21</f>
        <v>0</v>
      </c>
      <c r="R257" s="224">
        <f>WB!R21</f>
        <v>0</v>
      </c>
      <c r="S257" s="253" t="e">
        <f>WB!S21</f>
        <v>#DIV/0!</v>
      </c>
      <c r="T257" s="224">
        <f>WB!T21</f>
        <v>0</v>
      </c>
      <c r="U257" s="224">
        <f>WB!U21</f>
        <v>0</v>
      </c>
      <c r="V257" s="224">
        <f>WB!V21</f>
        <v>0</v>
      </c>
      <c r="W257" s="254" t="e">
        <f>WB!W21</f>
        <v>#DIV/0!</v>
      </c>
      <c r="X257" s="252">
        <f>WB!X21</f>
        <v>0</v>
      </c>
    </row>
    <row r="258" spans="1:24">
      <c r="A258" s="251" t="str">
        <f>WB!A22</f>
        <v>WB</v>
      </c>
      <c r="B258" s="251" t="str">
        <f>WB!B22</f>
        <v>HOBBS, J.</v>
      </c>
      <c r="C258" s="224" t="str">
        <f>WB!C22</f>
        <v/>
      </c>
      <c r="D258" s="224" t="str">
        <f>WB!D22</f>
        <v/>
      </c>
      <c r="E258" s="224" t="str">
        <f>WB!E22</f>
        <v/>
      </c>
      <c r="F258" s="224" t="str">
        <f>WB!F22</f>
        <v/>
      </c>
      <c r="G258" s="224" t="str">
        <f>WB!G22</f>
        <v/>
      </c>
      <c r="H258" s="224" t="str">
        <f>WB!H22</f>
        <v/>
      </c>
      <c r="I258" s="224" t="str">
        <f>WB!I22</f>
        <v/>
      </c>
      <c r="J258" s="224" t="str">
        <f>WB!J22</f>
        <v/>
      </c>
      <c r="K258" s="224" t="str">
        <f>WB!K22</f>
        <v/>
      </c>
      <c r="L258" s="224" t="str">
        <f>WB!L22</f>
        <v/>
      </c>
      <c r="M258" s="224" t="str">
        <f>WB!M22</f>
        <v/>
      </c>
      <c r="N258" s="224" t="str">
        <f>WB!N22</f>
        <v/>
      </c>
      <c r="O258" s="224">
        <f>WB!O22</f>
        <v>0</v>
      </c>
      <c r="P258" s="224">
        <f>WB!P22</f>
        <v>0</v>
      </c>
      <c r="Q258" s="224">
        <f>WB!Q22</f>
        <v>0</v>
      </c>
      <c r="R258" s="224">
        <f>WB!R22</f>
        <v>0</v>
      </c>
      <c r="S258" s="253" t="e">
        <f>WB!S22</f>
        <v>#DIV/0!</v>
      </c>
      <c r="T258" s="224">
        <f>WB!T22</f>
        <v>0</v>
      </c>
      <c r="U258" s="224">
        <f>WB!U22</f>
        <v>0</v>
      </c>
      <c r="V258" s="224">
        <f>WB!V22</f>
        <v>0</v>
      </c>
      <c r="W258" s="254" t="e">
        <f>WB!W22</f>
        <v>#DIV/0!</v>
      </c>
      <c r="X258" s="252">
        <f>WB!X22</f>
        <v>0</v>
      </c>
    </row>
    <row r="259" spans="1:24">
      <c r="A259" s="251" t="str">
        <f>AB!A21</f>
        <v>AB</v>
      </c>
      <c r="B259" s="251" t="str">
        <f>AB!B21</f>
        <v>OTTOSON, B.</v>
      </c>
      <c r="C259" s="224" t="str">
        <f>AB!C21</f>
        <v/>
      </c>
      <c r="D259" s="224" t="str">
        <f>AB!D21</f>
        <v/>
      </c>
      <c r="E259" s="224" t="str">
        <f>AB!E21</f>
        <v/>
      </c>
      <c r="F259" s="224" t="str">
        <f>AB!F21</f>
        <v/>
      </c>
      <c r="G259" s="224" t="str">
        <f>AB!G21</f>
        <v/>
      </c>
      <c r="H259" s="224" t="str">
        <f>AB!H21</f>
        <v/>
      </c>
      <c r="I259" s="224" t="str">
        <f>AB!I21</f>
        <v/>
      </c>
      <c r="J259" s="224" t="str">
        <f>AB!J21</f>
        <v/>
      </c>
      <c r="K259" s="224" t="str">
        <f>AB!K21</f>
        <v/>
      </c>
      <c r="L259" s="224" t="str">
        <f>AB!L21</f>
        <v/>
      </c>
      <c r="M259" s="224" t="str">
        <f>AB!M21</f>
        <v/>
      </c>
      <c r="N259" s="224" t="str">
        <f>AB!N21</f>
        <v/>
      </c>
      <c r="O259" s="224">
        <f>AB!O21</f>
        <v>0</v>
      </c>
      <c r="P259" s="224">
        <f>AB!P21</f>
        <v>0</v>
      </c>
      <c r="Q259" s="224">
        <f>AB!Q21</f>
        <v>0</v>
      </c>
      <c r="R259" s="224">
        <f>AB!R21</f>
        <v>0</v>
      </c>
      <c r="S259" s="253" t="e">
        <f>AB!S21</f>
        <v>#DIV/0!</v>
      </c>
      <c r="T259" s="224">
        <f>AB!T21</f>
        <v>0</v>
      </c>
      <c r="U259" s="224">
        <f>AB!U21</f>
        <v>0</v>
      </c>
      <c r="V259" s="224">
        <f>AB!V21</f>
        <v>0</v>
      </c>
      <c r="W259" s="254" t="e">
        <f>AB!W21</f>
        <v>#DIV/0!</v>
      </c>
      <c r="X259" s="252">
        <f>AB!X21</f>
        <v>0</v>
      </c>
    </row>
    <row r="260" spans="1:24">
      <c r="A260" s="251" t="str">
        <f>WB!A23</f>
        <v>WB</v>
      </c>
      <c r="B260" s="251" t="str">
        <f>WB!B23</f>
        <v>PINES, B.</v>
      </c>
      <c r="C260" s="224" t="str">
        <f>WB!C23</f>
        <v/>
      </c>
      <c r="D260" s="224" t="str">
        <f>WB!D23</f>
        <v/>
      </c>
      <c r="E260" s="224" t="str">
        <f>WB!E23</f>
        <v/>
      </c>
      <c r="F260" s="224" t="str">
        <f>WB!F23</f>
        <v/>
      </c>
      <c r="G260" s="224" t="str">
        <f>WB!G23</f>
        <v/>
      </c>
      <c r="H260" s="224" t="str">
        <f>WB!H23</f>
        <v/>
      </c>
      <c r="I260" s="224" t="str">
        <f>WB!I23</f>
        <v/>
      </c>
      <c r="J260" s="224" t="str">
        <f>WB!J23</f>
        <v/>
      </c>
      <c r="K260" s="224" t="str">
        <f>WB!K23</f>
        <v/>
      </c>
      <c r="L260" s="224" t="str">
        <f>WB!L23</f>
        <v/>
      </c>
      <c r="M260" s="224" t="str">
        <f>WB!M23</f>
        <v/>
      </c>
      <c r="N260" s="224" t="str">
        <f>WB!N23</f>
        <v/>
      </c>
      <c r="O260" s="224">
        <f>WB!O23</f>
        <v>0</v>
      </c>
      <c r="P260" s="224">
        <f>WB!P23</f>
        <v>0</v>
      </c>
      <c r="Q260" s="224">
        <f>WB!Q23</f>
        <v>0</v>
      </c>
      <c r="R260" s="224">
        <f>WB!R23</f>
        <v>0</v>
      </c>
      <c r="S260" s="253" t="e">
        <f>WB!S23</f>
        <v>#DIV/0!</v>
      </c>
      <c r="T260" s="224">
        <f>WB!T23</f>
        <v>0</v>
      </c>
      <c r="U260" s="224">
        <f>WB!U23</f>
        <v>0</v>
      </c>
      <c r="V260" s="224">
        <f>WB!V23</f>
        <v>0</v>
      </c>
      <c r="W260" s="254" t="e">
        <f>WB!W23</f>
        <v>#DIV/0!</v>
      </c>
      <c r="X260" s="252" t="str">
        <f>WB!X23</f>
        <v>R</v>
      </c>
    </row>
    <row r="261" spans="1:24">
      <c r="A261" s="251" t="str">
        <f>WB!A24</f>
        <v>WB</v>
      </c>
      <c r="B261" s="251" t="str">
        <f>WB!B24</f>
        <v>SCHWARTZ, E.</v>
      </c>
      <c r="C261" s="224" t="str">
        <f>WB!C24</f>
        <v/>
      </c>
      <c r="D261" s="224" t="str">
        <f>WB!D24</f>
        <v/>
      </c>
      <c r="E261" s="224" t="str">
        <f>WB!E24</f>
        <v/>
      </c>
      <c r="F261" s="224" t="str">
        <f>WB!F24</f>
        <v/>
      </c>
      <c r="G261" s="224" t="str">
        <f>WB!G24</f>
        <v/>
      </c>
      <c r="H261" s="224" t="str">
        <f>WB!H24</f>
        <v/>
      </c>
      <c r="I261" s="224" t="str">
        <f>WB!I24</f>
        <v/>
      </c>
      <c r="J261" s="224" t="str">
        <f>WB!J24</f>
        <v/>
      </c>
      <c r="K261" s="224" t="str">
        <f>WB!K24</f>
        <v/>
      </c>
      <c r="L261" s="224" t="str">
        <f>WB!L24</f>
        <v/>
      </c>
      <c r="M261" s="224" t="str">
        <f>WB!M24</f>
        <v/>
      </c>
      <c r="N261" s="224" t="str">
        <f>WB!N24</f>
        <v/>
      </c>
      <c r="O261" s="224">
        <f>WB!O24</f>
        <v>0</v>
      </c>
      <c r="P261" s="224">
        <f>WB!P24</f>
        <v>0</v>
      </c>
      <c r="Q261" s="224">
        <f>WB!Q24</f>
        <v>0</v>
      </c>
      <c r="R261" s="224">
        <f>WB!R24</f>
        <v>0</v>
      </c>
      <c r="S261" s="253" t="e">
        <f>WB!S24</f>
        <v>#DIV/0!</v>
      </c>
      <c r="T261" s="224">
        <f>WB!T24</f>
        <v>0</v>
      </c>
      <c r="U261" s="224">
        <f>WB!U24</f>
        <v>0</v>
      </c>
      <c r="V261" s="224">
        <f>WB!V24</f>
        <v>0</v>
      </c>
      <c r="W261" s="254" t="e">
        <f>WB!W24</f>
        <v>#DIV/0!</v>
      </c>
      <c r="X261" s="252">
        <f>WB!X24</f>
        <v>0</v>
      </c>
    </row>
    <row r="262" spans="1:24">
      <c r="A262" s="251" t="str">
        <f>AB!A22</f>
        <v>AB</v>
      </c>
      <c r="B262" s="251" t="str">
        <f>AB!B22</f>
        <v>ROSENTHAL, L.</v>
      </c>
      <c r="C262" s="224" t="str">
        <f>AB!C22</f>
        <v/>
      </c>
      <c r="D262" s="224" t="str">
        <f>AB!D22</f>
        <v/>
      </c>
      <c r="E262" s="224" t="str">
        <f>AB!E22</f>
        <v/>
      </c>
      <c r="F262" s="224" t="str">
        <f>AB!F22</f>
        <v/>
      </c>
      <c r="G262" s="224" t="str">
        <f>AB!G22</f>
        <v/>
      </c>
      <c r="H262" s="224" t="str">
        <f>AB!H22</f>
        <v/>
      </c>
      <c r="I262" s="224" t="str">
        <f>AB!I22</f>
        <v/>
      </c>
      <c r="J262" s="224" t="str">
        <f>AB!J22</f>
        <v/>
      </c>
      <c r="K262" s="224" t="str">
        <f>AB!K22</f>
        <v/>
      </c>
      <c r="L262" s="224" t="str">
        <f>AB!L22</f>
        <v/>
      </c>
      <c r="M262" s="224" t="str">
        <f>AB!M22</f>
        <v/>
      </c>
      <c r="N262" s="224" t="str">
        <f>AB!N22</f>
        <v/>
      </c>
      <c r="O262" s="224">
        <f>AB!O22</f>
        <v>0</v>
      </c>
      <c r="P262" s="224">
        <f>AB!P22</f>
        <v>0</v>
      </c>
      <c r="Q262" s="224">
        <f>AB!Q22</f>
        <v>0</v>
      </c>
      <c r="R262" s="224">
        <f>AB!R22</f>
        <v>0</v>
      </c>
      <c r="S262" s="253" t="e">
        <f>AB!S22</f>
        <v>#DIV/0!</v>
      </c>
      <c r="T262" s="224">
        <f>AB!T22</f>
        <v>0</v>
      </c>
      <c r="U262" s="224">
        <f>AB!U22</f>
        <v>0</v>
      </c>
      <c r="V262" s="224">
        <f>AB!V22</f>
        <v>0</v>
      </c>
      <c r="W262" s="254" t="e">
        <f>AB!W22</f>
        <v>#DIV/0!</v>
      </c>
      <c r="X262" s="252">
        <f>AB!X22</f>
        <v>0</v>
      </c>
    </row>
    <row r="263" spans="1:24">
      <c r="A263" s="251" t="str">
        <f>SE!A24</f>
        <v>SE</v>
      </c>
      <c r="B263" s="251" t="str">
        <f>SE!B24</f>
        <v>DITTMANN, W.</v>
      </c>
      <c r="C263" s="224" t="str">
        <f>SE!C24</f>
        <v/>
      </c>
      <c r="D263" s="224" t="str">
        <f>SE!D24</f>
        <v/>
      </c>
      <c r="E263" s="224" t="str">
        <f>SE!E24</f>
        <v/>
      </c>
      <c r="F263" s="224" t="str">
        <f>SE!F24</f>
        <v/>
      </c>
      <c r="G263" s="224" t="str">
        <f>SE!G24</f>
        <v/>
      </c>
      <c r="H263" s="224" t="str">
        <f>SE!H24</f>
        <v/>
      </c>
      <c r="I263" s="224" t="str">
        <f>SE!I24</f>
        <v/>
      </c>
      <c r="J263" s="224" t="str">
        <f>SE!J24</f>
        <v/>
      </c>
      <c r="K263" s="224" t="str">
        <f>SE!K24</f>
        <v/>
      </c>
      <c r="L263" s="224" t="str">
        <f>SE!L24</f>
        <v/>
      </c>
      <c r="M263" s="224" t="str">
        <f>SE!M24</f>
        <v/>
      </c>
      <c r="N263" s="224" t="str">
        <f>SE!N24</f>
        <v/>
      </c>
      <c r="O263" s="224">
        <f>SE!O24</f>
        <v>0</v>
      </c>
      <c r="P263" s="224">
        <f>SE!P24</f>
        <v>0</v>
      </c>
      <c r="Q263" s="224">
        <f>SE!Q24</f>
        <v>0</v>
      </c>
      <c r="R263" s="224">
        <f>SE!R24</f>
        <v>0</v>
      </c>
      <c r="S263" s="253" t="e">
        <f>SE!S24</f>
        <v>#DIV/0!</v>
      </c>
      <c r="T263" s="224">
        <f>SE!T24</f>
        <v>0</v>
      </c>
      <c r="U263" s="224">
        <f>SE!U24</f>
        <v>0</v>
      </c>
      <c r="V263" s="224">
        <f>SE!V24</f>
        <v>0</v>
      </c>
      <c r="W263" s="254" t="e">
        <f>SE!W24</f>
        <v>#DIV/0!</v>
      </c>
      <c r="X263" s="252">
        <f>SE!X24</f>
        <v>0</v>
      </c>
    </row>
    <row r="264" spans="1:24">
      <c r="A264" s="251" t="str">
        <f>TW!A20</f>
        <v>TW</v>
      </c>
      <c r="B264" s="251" t="str">
        <f>TW!B20</f>
        <v>MONCHINSKI, S.</v>
      </c>
      <c r="C264" s="224" t="str">
        <f>TW!C20</f>
        <v/>
      </c>
      <c r="D264" s="224" t="str">
        <f>TW!D20</f>
        <v/>
      </c>
      <c r="E264" s="224" t="str">
        <f>TW!E20</f>
        <v/>
      </c>
      <c r="F264" s="224" t="str">
        <f>TW!F20</f>
        <v/>
      </c>
      <c r="G264" s="224" t="str">
        <f>TW!G20</f>
        <v/>
      </c>
      <c r="H264" s="224" t="str">
        <f>TW!H20</f>
        <v/>
      </c>
      <c r="I264" s="224" t="str">
        <f>TW!I20</f>
        <v/>
      </c>
      <c r="J264" s="224" t="str">
        <f>TW!J20</f>
        <v/>
      </c>
      <c r="K264" s="224" t="str">
        <f>TW!K20</f>
        <v/>
      </c>
      <c r="L264" s="224" t="str">
        <f>TW!L20</f>
        <v/>
      </c>
      <c r="M264" s="224" t="str">
        <f>TW!M20</f>
        <v/>
      </c>
      <c r="N264" s="224" t="str">
        <f>TW!N20</f>
        <v/>
      </c>
      <c r="O264" s="224">
        <f>TW!O20</f>
        <v>0</v>
      </c>
      <c r="P264" s="224">
        <f>TW!P20</f>
        <v>0</v>
      </c>
      <c r="Q264" s="224">
        <f>TW!Q20</f>
        <v>0</v>
      </c>
      <c r="R264" s="224">
        <f>TW!R20</f>
        <v>0</v>
      </c>
      <c r="S264" s="253" t="e">
        <f>TW!S20</f>
        <v>#DIV/0!</v>
      </c>
      <c r="T264" s="224">
        <f>TW!T20</f>
        <v>0</v>
      </c>
      <c r="U264" s="224">
        <f>TW!U20</f>
        <v>0</v>
      </c>
      <c r="V264" s="224">
        <f>TW!V20</f>
        <v>0</v>
      </c>
      <c r="W264" s="254" t="e">
        <f>TW!W20</f>
        <v>#DIV/0!</v>
      </c>
      <c r="X264" s="252">
        <f>TW!X20</f>
        <v>0</v>
      </c>
    </row>
    <row r="265" spans="1:24">
      <c r="A265" s="251" t="str">
        <f>TW!A21</f>
        <v>TW</v>
      </c>
      <c r="B265" s="251" t="str">
        <f>TW!B21</f>
        <v>RICHARDS, D.</v>
      </c>
      <c r="C265" s="224" t="str">
        <f>TW!C21</f>
        <v/>
      </c>
      <c r="D265" s="224" t="str">
        <f>TW!D21</f>
        <v/>
      </c>
      <c r="E265" s="224" t="str">
        <f>TW!E21</f>
        <v/>
      </c>
      <c r="F265" s="224" t="str">
        <f>TW!F21</f>
        <v/>
      </c>
      <c r="G265" s="224" t="str">
        <f>TW!G21</f>
        <v/>
      </c>
      <c r="H265" s="224" t="str">
        <f>TW!H21</f>
        <v/>
      </c>
      <c r="I265" s="224" t="str">
        <f>TW!I21</f>
        <v/>
      </c>
      <c r="J265" s="224" t="str">
        <f>TW!J21</f>
        <v/>
      </c>
      <c r="K265" s="224" t="str">
        <f>TW!K21</f>
        <v/>
      </c>
      <c r="L265" s="224" t="str">
        <f>TW!L21</f>
        <v/>
      </c>
      <c r="M265" s="224" t="str">
        <f>TW!M21</f>
        <v/>
      </c>
      <c r="N265" s="224" t="str">
        <f>TW!N21</f>
        <v/>
      </c>
      <c r="O265" s="224">
        <f>TW!O21</f>
        <v>0</v>
      </c>
      <c r="P265" s="224">
        <f>TW!P21</f>
        <v>0</v>
      </c>
      <c r="Q265" s="224">
        <f>TW!Q21</f>
        <v>0</v>
      </c>
      <c r="R265" s="224">
        <f>TW!R21</f>
        <v>0</v>
      </c>
      <c r="S265" s="253" t="e">
        <f>TW!S21</f>
        <v>#DIV/0!</v>
      </c>
      <c r="T265" s="224">
        <f>TW!T21</f>
        <v>0</v>
      </c>
      <c r="U265" s="224">
        <f>TW!U21</f>
        <v>0</v>
      </c>
      <c r="V265" s="224">
        <f>TW!V21</f>
        <v>0</v>
      </c>
      <c r="W265" s="254" t="e">
        <f>TW!W21</f>
        <v>#DIV/0!</v>
      </c>
      <c r="X265" s="252" t="str">
        <f>TW!X21</f>
        <v>R</v>
      </c>
    </row>
    <row r="266" spans="1:24">
      <c r="A266" s="251" t="str">
        <f>'G2'!A11</f>
        <v>G2</v>
      </c>
      <c r="B266" s="251" t="str">
        <f>'G2'!B11</f>
        <v>O'BRIEN, B.</v>
      </c>
      <c r="C266" s="224" t="str">
        <f>'G2'!C11</f>
        <v/>
      </c>
      <c r="D266" s="224" t="str">
        <f>'G2'!D11</f>
        <v/>
      </c>
      <c r="E266" s="224" t="str">
        <f>'G2'!E11</f>
        <v/>
      </c>
      <c r="F266" s="224" t="str">
        <f>'G2'!F11</f>
        <v/>
      </c>
      <c r="G266" s="224" t="str">
        <f>'G2'!G11</f>
        <v/>
      </c>
      <c r="H266" s="224" t="str">
        <f>'G2'!H11</f>
        <v/>
      </c>
      <c r="I266" s="224" t="str">
        <f>'G2'!I11</f>
        <v/>
      </c>
      <c r="J266" s="224" t="str">
        <f>'G2'!J11</f>
        <v/>
      </c>
      <c r="K266" s="224" t="str">
        <f>'G2'!K11</f>
        <v/>
      </c>
      <c r="L266" s="224" t="str">
        <f>'G2'!L11</f>
        <v/>
      </c>
      <c r="M266" s="224" t="str">
        <f>'G2'!M11</f>
        <v/>
      </c>
      <c r="N266" s="224" t="str">
        <f>'G2'!N11</f>
        <v/>
      </c>
      <c r="O266" s="224">
        <f>'G2'!O11</f>
        <v>0</v>
      </c>
      <c r="P266" s="224">
        <f>'G2'!P11</f>
        <v>0</v>
      </c>
      <c r="Q266" s="224">
        <f>'G2'!Q11</f>
        <v>0</v>
      </c>
      <c r="R266" s="224">
        <f>'G2'!R11</f>
        <v>0</v>
      </c>
      <c r="S266" s="253" t="e">
        <f>'G2'!S11</f>
        <v>#DIV/0!</v>
      </c>
      <c r="T266" s="224">
        <f>'G2'!T11</f>
        <v>0</v>
      </c>
      <c r="U266" s="224">
        <f>'G2'!U11</f>
        <v>0</v>
      </c>
      <c r="V266" s="224">
        <f>'G2'!V11</f>
        <v>0</v>
      </c>
      <c r="W266" s="254" t="e">
        <f>'G2'!W11</f>
        <v>#DIV/0!</v>
      </c>
      <c r="X266" s="252">
        <f>'G2'!X11</f>
        <v>0</v>
      </c>
    </row>
  </sheetData>
  <sortState ref="A3:X245">
    <sortCondition descending="1" ref="R3:R245"/>
    <sortCondition descending="1" ref="W3:W245"/>
    <sortCondition descending="1" ref="S3:S245"/>
  </sortState>
  <mergeCells count="11">
    <mergeCell ref="A1:B2"/>
    <mergeCell ref="C1:N1"/>
    <mergeCell ref="O1:O2"/>
    <mergeCell ref="W1:W2"/>
    <mergeCell ref="P1:P2"/>
    <mergeCell ref="Q1:Q2"/>
    <mergeCell ref="R1:R2"/>
    <mergeCell ref="S1:S2"/>
    <mergeCell ref="T1:T2"/>
    <mergeCell ref="U1:U2"/>
    <mergeCell ref="V1:V2"/>
  </mergeCells>
  <phoneticPr fontId="0" type="noConversion"/>
  <pageMargins left="0.25" right="0.25" top="0.75" bottom="0.75" header="0.3" footer="0.3"/>
  <pageSetup scale="51" fitToHeight="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112" zoomScaleNormal="112" workbookViewId="0">
      <selection activeCell="S6" sqref="S6"/>
    </sheetView>
  </sheetViews>
  <sheetFormatPr defaultRowHeight="15"/>
  <cols>
    <col min="1" max="1" width="4.5703125" customWidth="1"/>
    <col min="2" max="2" width="4.42578125" customWidth="1"/>
    <col min="3" max="3" width="20.85546875" customWidth="1"/>
    <col min="4" max="15" width="6.7109375" customWidth="1"/>
    <col min="16" max="17" width="7.7109375" customWidth="1"/>
    <col min="18" max="18" width="7.28515625" customWidth="1"/>
    <col min="19" max="19" width="7" customWidth="1"/>
    <col min="20" max="20" width="8" customWidth="1"/>
    <col min="21" max="22" width="7.28515625" customWidth="1"/>
  </cols>
  <sheetData>
    <row r="1" spans="1:25" ht="24" customHeight="1" thickBot="1">
      <c r="D1" s="454" t="s">
        <v>262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6"/>
      <c r="W1" s="452">
        <v>44106</v>
      </c>
      <c r="X1" s="453"/>
    </row>
    <row r="2" spans="1:25" ht="24" customHeight="1" thickBot="1">
      <c r="C2" s="21" t="s">
        <v>156</v>
      </c>
      <c r="D2" s="6"/>
      <c r="E2" s="6"/>
      <c r="F2" s="6"/>
      <c r="G2" s="6"/>
      <c r="H2" s="6"/>
      <c r="I2" s="457" t="s">
        <v>307</v>
      </c>
      <c r="J2" s="458"/>
      <c r="K2" s="458"/>
      <c r="L2" s="458"/>
      <c r="M2" s="458"/>
      <c r="N2" s="458"/>
      <c r="O2" s="458"/>
      <c r="P2" s="458"/>
      <c r="Q2" s="459"/>
      <c r="R2" s="6"/>
      <c r="S2" s="6"/>
      <c r="T2" s="6"/>
      <c r="Y2" t="s">
        <v>136</v>
      </c>
    </row>
    <row r="3" spans="1:25" ht="14.45" customHeight="1" thickBot="1">
      <c r="C3" s="20" t="s">
        <v>157</v>
      </c>
      <c r="D3" s="6"/>
      <c r="E3" s="466" t="s">
        <v>327</v>
      </c>
      <c r="F3" s="467"/>
      <c r="G3" s="6"/>
      <c r="H3" s="6"/>
      <c r="I3" s="6"/>
      <c r="J3" s="6"/>
      <c r="K3" s="6"/>
      <c r="L3" s="6"/>
      <c r="M3" s="7"/>
      <c r="N3" s="7"/>
      <c r="O3" s="6"/>
      <c r="P3" s="6"/>
      <c r="Q3" s="6"/>
      <c r="R3" s="6"/>
      <c r="S3" s="6"/>
      <c r="T3" s="6"/>
    </row>
    <row r="4" spans="1:25" ht="15" customHeight="1" thickBot="1">
      <c r="C4" s="22" t="s">
        <v>93</v>
      </c>
      <c r="E4" s="468" t="s">
        <v>213</v>
      </c>
      <c r="F4" s="468"/>
      <c r="H4" s="450" t="s">
        <v>182</v>
      </c>
      <c r="I4" s="451"/>
      <c r="J4" s="451"/>
      <c r="K4" s="451"/>
      <c r="L4" s="451"/>
      <c r="M4" s="451"/>
      <c r="N4" s="451"/>
      <c r="P4" s="38" t="s">
        <v>94</v>
      </c>
      <c r="Q4" s="25" t="s">
        <v>95</v>
      </c>
      <c r="R4" s="26" t="s">
        <v>95</v>
      </c>
      <c r="S4" s="23" t="s">
        <v>98</v>
      </c>
      <c r="T4" s="462" t="s">
        <v>210</v>
      </c>
      <c r="U4" s="460" t="s">
        <v>100</v>
      </c>
      <c r="V4" s="460" t="s">
        <v>101</v>
      </c>
      <c r="W4" s="460" t="s">
        <v>102</v>
      </c>
      <c r="X4" s="464" t="s">
        <v>211</v>
      </c>
    </row>
    <row r="5" spans="1:25" ht="15" customHeight="1">
      <c r="P5" s="39" t="s">
        <v>103</v>
      </c>
      <c r="Q5" s="36" t="s">
        <v>96</v>
      </c>
      <c r="R5" s="37" t="s">
        <v>97</v>
      </c>
      <c r="S5" s="24" t="s">
        <v>99</v>
      </c>
      <c r="T5" s="463"/>
      <c r="U5" s="461"/>
      <c r="V5" s="461"/>
      <c r="W5" s="461"/>
      <c r="X5" s="465"/>
    </row>
    <row r="6" spans="1:25" ht="15" customHeight="1">
      <c r="A6" s="31">
        <v>1</v>
      </c>
      <c r="B6" s="301" t="str">
        <f>'All Players'!A3</f>
        <v>WB</v>
      </c>
      <c r="C6" s="251" t="str">
        <f>'All Players'!B3</f>
        <v>LISTER, G.</v>
      </c>
      <c r="D6" s="224">
        <f>'All Players'!C3</f>
        <v>2</v>
      </c>
      <c r="E6" s="224">
        <f>'All Players'!D3</f>
        <v>2</v>
      </c>
      <c r="F6" s="224">
        <f>'All Players'!E3</f>
        <v>3</v>
      </c>
      <c r="G6" s="224" t="str">
        <f>'All Players'!F3</f>
        <v/>
      </c>
      <c r="H6" s="224">
        <f>'All Players'!G3</f>
        <v>3</v>
      </c>
      <c r="I6" s="224">
        <f>'All Players'!H3</f>
        <v>3</v>
      </c>
      <c r="J6" s="224">
        <f>'All Players'!I3</f>
        <v>2</v>
      </c>
      <c r="K6" s="224">
        <f>'All Players'!J3</f>
        <v>3</v>
      </c>
      <c r="L6" s="224">
        <f>'All Players'!K3</f>
        <v>2.5</v>
      </c>
      <c r="M6" s="224">
        <f>'All Players'!L3</f>
        <v>3</v>
      </c>
      <c r="N6" s="224">
        <f>'All Players'!M3</f>
        <v>0</v>
      </c>
      <c r="O6" s="224">
        <f>'All Players'!N3</f>
        <v>3</v>
      </c>
      <c r="P6" s="224">
        <f>'All Players'!O3</f>
        <v>11</v>
      </c>
      <c r="Q6" s="224">
        <f>'All Players'!P3</f>
        <v>26.5</v>
      </c>
      <c r="R6" s="224">
        <f>'All Players'!Q3</f>
        <v>6.5</v>
      </c>
      <c r="S6" s="302">
        <f>'All Players'!R3</f>
        <v>20</v>
      </c>
      <c r="T6" s="253">
        <f>'All Players'!S3</f>
        <v>2.4090909090909092</v>
      </c>
      <c r="U6" s="224">
        <f>'All Players'!T3</f>
        <v>10</v>
      </c>
      <c r="V6" s="224">
        <f>'All Players'!U3</f>
        <v>1</v>
      </c>
      <c r="W6" s="224">
        <f>'All Players'!V3</f>
        <v>0</v>
      </c>
      <c r="X6" s="254">
        <f>'All Players'!W3</f>
        <v>0.90909090909090906</v>
      </c>
    </row>
    <row r="7" spans="1:25" ht="15" customHeight="1">
      <c r="A7" s="31" t="s">
        <v>436</v>
      </c>
      <c r="B7" s="251" t="str">
        <f>'All Players'!A4</f>
        <v>SE</v>
      </c>
      <c r="C7" s="251" t="str">
        <f>'All Players'!B4</f>
        <v>WELSH, D.</v>
      </c>
      <c r="D7" s="224">
        <f>'All Players'!C4</f>
        <v>3</v>
      </c>
      <c r="E7" s="224">
        <f>'All Players'!D4</f>
        <v>2</v>
      </c>
      <c r="F7" s="224" t="str">
        <f>'All Players'!E4</f>
        <v/>
      </c>
      <c r="G7" s="224">
        <f>'All Players'!F4</f>
        <v>3</v>
      </c>
      <c r="H7" s="224">
        <f>'All Players'!G4</f>
        <v>3</v>
      </c>
      <c r="I7" s="224">
        <f>'All Players'!H4</f>
        <v>3</v>
      </c>
      <c r="J7" s="224">
        <f>'All Players'!I4</f>
        <v>1.5</v>
      </c>
      <c r="K7" s="224" t="str">
        <f>'All Players'!J4</f>
        <v/>
      </c>
      <c r="L7" s="224" t="str">
        <f>'All Players'!K4</f>
        <v/>
      </c>
      <c r="M7" s="224">
        <f>'All Players'!L4</f>
        <v>2.5</v>
      </c>
      <c r="N7" s="224">
        <f>'All Players'!M4</f>
        <v>3</v>
      </c>
      <c r="O7" s="224">
        <f>'All Players'!N4</f>
        <v>1.5</v>
      </c>
      <c r="P7" s="224">
        <f>'All Players'!O4</f>
        <v>9</v>
      </c>
      <c r="Q7" s="224">
        <f>'All Players'!P4</f>
        <v>22.5</v>
      </c>
      <c r="R7" s="224">
        <f>'All Players'!Q4</f>
        <v>4.5</v>
      </c>
      <c r="S7" s="224">
        <f>'All Players'!R4</f>
        <v>18</v>
      </c>
      <c r="T7" s="253">
        <f>'All Players'!S4</f>
        <v>2.5</v>
      </c>
      <c r="U7" s="224">
        <f>'All Players'!T4</f>
        <v>7</v>
      </c>
      <c r="V7" s="224">
        <f>'All Players'!U4</f>
        <v>0</v>
      </c>
      <c r="W7" s="224">
        <f>'All Players'!V4</f>
        <v>2</v>
      </c>
      <c r="X7" s="254">
        <f>'All Players'!W4</f>
        <v>0.88888888888888884</v>
      </c>
    </row>
    <row r="8" spans="1:25" ht="15" customHeight="1">
      <c r="A8" s="31" t="s">
        <v>436</v>
      </c>
      <c r="B8" s="251" t="str">
        <f>'All Players'!A5</f>
        <v>AB</v>
      </c>
      <c r="C8" s="251" t="str">
        <f>'All Players'!B5</f>
        <v>STANIK, T.</v>
      </c>
      <c r="D8" s="224">
        <f>'All Players'!C5</f>
        <v>0.5</v>
      </c>
      <c r="E8" s="224">
        <f>'All Players'!D5</f>
        <v>2.5</v>
      </c>
      <c r="F8" s="224">
        <f>'All Players'!E5</f>
        <v>2.5</v>
      </c>
      <c r="G8" s="224">
        <f>'All Players'!F5</f>
        <v>2</v>
      </c>
      <c r="H8" s="224">
        <f>'All Players'!G5</f>
        <v>3</v>
      </c>
      <c r="I8" s="224">
        <f>'All Players'!H5</f>
        <v>3</v>
      </c>
      <c r="J8" s="224">
        <f>'All Players'!I5</f>
        <v>1.5</v>
      </c>
      <c r="K8" s="224">
        <f>'All Players'!J5</f>
        <v>3</v>
      </c>
      <c r="L8" s="224">
        <f>'All Players'!K5</f>
        <v>3</v>
      </c>
      <c r="M8" s="224">
        <f>'All Players'!L5</f>
        <v>3</v>
      </c>
      <c r="N8" s="224">
        <f>'All Players'!M5</f>
        <v>0.5</v>
      </c>
      <c r="O8" s="224">
        <f>'All Players'!N5</f>
        <v>2.5</v>
      </c>
      <c r="P8" s="224">
        <f>'All Players'!O5</f>
        <v>12</v>
      </c>
      <c r="Q8" s="224">
        <f>'All Players'!P5</f>
        <v>27</v>
      </c>
      <c r="R8" s="224">
        <f>'All Players'!Q5</f>
        <v>9</v>
      </c>
      <c r="S8" s="224">
        <f>'All Players'!R5</f>
        <v>18</v>
      </c>
      <c r="T8" s="253">
        <f>'All Players'!S5</f>
        <v>2.25</v>
      </c>
      <c r="U8" s="224">
        <f>'All Players'!T5</f>
        <v>9</v>
      </c>
      <c r="V8" s="224">
        <f>'All Players'!U5</f>
        <v>2</v>
      </c>
      <c r="W8" s="224">
        <f>'All Players'!V5</f>
        <v>1</v>
      </c>
      <c r="X8" s="254">
        <f>'All Players'!W5</f>
        <v>0.79166666666666663</v>
      </c>
    </row>
    <row r="9" spans="1:25" ht="15" customHeight="1">
      <c r="A9" s="31">
        <v>4</v>
      </c>
      <c r="B9" s="251" t="str">
        <f>'All Players'!A6</f>
        <v>WB</v>
      </c>
      <c r="C9" s="251" t="str">
        <f>'All Players'!B6</f>
        <v>O'HARE, D.</v>
      </c>
      <c r="D9" s="224">
        <f>'All Players'!C6</f>
        <v>3</v>
      </c>
      <c r="E9" s="224">
        <f>'All Players'!D6</f>
        <v>2</v>
      </c>
      <c r="F9" s="224">
        <f>'All Players'!E6</f>
        <v>2</v>
      </c>
      <c r="G9" s="224">
        <f>'All Players'!F6</f>
        <v>1.5</v>
      </c>
      <c r="H9" s="224">
        <f>'All Players'!G6</f>
        <v>0</v>
      </c>
      <c r="I9" s="224">
        <f>'All Players'!H6</f>
        <v>3</v>
      </c>
      <c r="J9" s="224">
        <f>'All Players'!I6</f>
        <v>3</v>
      </c>
      <c r="K9" s="224">
        <f>'All Players'!J6</f>
        <v>3</v>
      </c>
      <c r="L9" s="224">
        <f>'All Players'!K6</f>
        <v>3</v>
      </c>
      <c r="M9" s="224">
        <f>'All Players'!L6</f>
        <v>3</v>
      </c>
      <c r="N9" s="224">
        <f>'All Players'!M6</f>
        <v>2.5</v>
      </c>
      <c r="O9" s="224">
        <f>'All Players'!N6</f>
        <v>0.5</v>
      </c>
      <c r="P9" s="224">
        <f>'All Players'!O6</f>
        <v>12</v>
      </c>
      <c r="Q9" s="224">
        <f>'All Players'!P6</f>
        <v>26.5</v>
      </c>
      <c r="R9" s="224">
        <f>'All Players'!Q6</f>
        <v>9.5</v>
      </c>
      <c r="S9" s="224">
        <f>'All Players'!R6</f>
        <v>17</v>
      </c>
      <c r="T9" s="253">
        <f>'All Players'!S6</f>
        <v>2.2083333333333335</v>
      </c>
      <c r="U9" s="224">
        <f>'All Players'!T6</f>
        <v>9</v>
      </c>
      <c r="V9" s="224">
        <f>'All Players'!U6</f>
        <v>2</v>
      </c>
      <c r="W9" s="224">
        <f>'All Players'!V6</f>
        <v>1</v>
      </c>
      <c r="X9" s="254">
        <f>'All Players'!W6</f>
        <v>0.79166666666666663</v>
      </c>
    </row>
    <row r="10" spans="1:25" ht="15" customHeight="1">
      <c r="A10" s="31">
        <v>5</v>
      </c>
      <c r="B10" s="251" t="str">
        <f>'All Players'!A7</f>
        <v>AB</v>
      </c>
      <c r="C10" s="251" t="str">
        <f>'All Players'!B7</f>
        <v>LOPRETE, J.</v>
      </c>
      <c r="D10" s="224">
        <f>'All Players'!C7</f>
        <v>1.5</v>
      </c>
      <c r="E10" s="224">
        <f>'All Players'!D7</f>
        <v>2</v>
      </c>
      <c r="F10" s="224">
        <f>'All Players'!E7</f>
        <v>3</v>
      </c>
      <c r="G10" s="224" t="str">
        <f>'All Players'!F7</f>
        <v/>
      </c>
      <c r="H10" s="224">
        <f>'All Players'!G7</f>
        <v>1</v>
      </c>
      <c r="I10" s="224">
        <f>'All Players'!H7</f>
        <v>3</v>
      </c>
      <c r="J10" s="224">
        <f>'All Players'!I7</f>
        <v>3</v>
      </c>
      <c r="K10" s="224">
        <f>'All Players'!J7</f>
        <v>2.5</v>
      </c>
      <c r="L10" s="224">
        <f>'All Players'!K7</f>
        <v>2.5</v>
      </c>
      <c r="M10" s="224" t="str">
        <f>'All Players'!L7</f>
        <v/>
      </c>
      <c r="N10" s="224" t="str">
        <f>'All Players'!M7</f>
        <v/>
      </c>
      <c r="O10" s="224">
        <f>'All Players'!N7</f>
        <v>2</v>
      </c>
      <c r="P10" s="224">
        <f>'All Players'!O7</f>
        <v>9</v>
      </c>
      <c r="Q10" s="224">
        <f>'All Players'!P7</f>
        <v>20.5</v>
      </c>
      <c r="R10" s="224">
        <f>'All Players'!Q7</f>
        <v>6.5</v>
      </c>
      <c r="S10" s="224">
        <f>'All Players'!R7</f>
        <v>14</v>
      </c>
      <c r="T10" s="253">
        <f>'All Players'!S7</f>
        <v>2.2777777777777777</v>
      </c>
      <c r="U10" s="224">
        <f>'All Players'!T7</f>
        <v>7</v>
      </c>
      <c r="V10" s="224">
        <f>'All Players'!U7</f>
        <v>1</v>
      </c>
      <c r="W10" s="224">
        <f>'All Players'!V7</f>
        <v>1</v>
      </c>
      <c r="X10" s="254">
        <f>'All Players'!W7</f>
        <v>0.83333333333333337</v>
      </c>
    </row>
    <row r="11" spans="1:25" ht="15" customHeight="1">
      <c r="A11" s="31">
        <v>7</v>
      </c>
      <c r="B11" s="251" t="str">
        <f>'All Players'!A8</f>
        <v>WB</v>
      </c>
      <c r="C11" s="251" t="str">
        <f>'All Players'!B8</f>
        <v>KIELY, J.</v>
      </c>
      <c r="D11" s="224" t="str">
        <f>'All Players'!C8</f>
        <v/>
      </c>
      <c r="E11" s="224">
        <f>'All Players'!D8</f>
        <v>2</v>
      </c>
      <c r="F11" s="224" t="str">
        <f>'All Players'!E8</f>
        <v/>
      </c>
      <c r="G11" s="224">
        <f>'All Players'!F8</f>
        <v>2</v>
      </c>
      <c r="H11" s="224">
        <f>'All Players'!G8</f>
        <v>3</v>
      </c>
      <c r="I11" s="224">
        <f>'All Players'!H8</f>
        <v>2.5</v>
      </c>
      <c r="J11" s="224">
        <f>'All Players'!I8</f>
        <v>2.5</v>
      </c>
      <c r="K11" s="224">
        <f>'All Players'!J8</f>
        <v>2.5</v>
      </c>
      <c r="L11" s="224">
        <f>'All Players'!K8</f>
        <v>1.5</v>
      </c>
      <c r="M11" s="224">
        <f>'All Players'!L8</f>
        <v>1.5</v>
      </c>
      <c r="N11" s="224">
        <f>'All Players'!M8</f>
        <v>3</v>
      </c>
      <c r="O11" s="224">
        <f>'All Players'!N8</f>
        <v>1</v>
      </c>
      <c r="P11" s="224">
        <f>'All Players'!O8</f>
        <v>10</v>
      </c>
      <c r="Q11" s="224">
        <f>'All Players'!P8</f>
        <v>21.5</v>
      </c>
      <c r="R11" s="224">
        <f>'All Players'!Q8</f>
        <v>8.5</v>
      </c>
      <c r="S11" s="224">
        <f>'All Players'!R8</f>
        <v>13</v>
      </c>
      <c r="T11" s="253">
        <f>'All Players'!S8</f>
        <v>2.15</v>
      </c>
      <c r="U11" s="224">
        <f>'All Players'!T8</f>
        <v>7</v>
      </c>
      <c r="V11" s="224">
        <f>'All Players'!U8</f>
        <v>1</v>
      </c>
      <c r="W11" s="224">
        <f>'All Players'!V8</f>
        <v>2</v>
      </c>
      <c r="X11" s="254">
        <f>'All Players'!W8</f>
        <v>0.8</v>
      </c>
    </row>
    <row r="12" spans="1:25" ht="15" customHeight="1">
      <c r="A12" s="31" t="s">
        <v>423</v>
      </c>
      <c r="B12" s="251" t="str">
        <f>'All Players'!A9</f>
        <v>QB</v>
      </c>
      <c r="C12" s="251" t="str">
        <f>'All Players'!B9</f>
        <v>NOVIA, L.</v>
      </c>
      <c r="D12" s="224" t="str">
        <f>'All Players'!C9</f>
        <v/>
      </c>
      <c r="E12" s="224">
        <f>'All Players'!D9</f>
        <v>2</v>
      </c>
      <c r="F12" s="224">
        <f>'All Players'!E9</f>
        <v>2</v>
      </c>
      <c r="G12" s="224" t="str">
        <f>'All Players'!F9</f>
        <v/>
      </c>
      <c r="H12" s="224">
        <f>'All Players'!G9</f>
        <v>3</v>
      </c>
      <c r="I12" s="224" t="str">
        <f>'All Players'!H9</f>
        <v/>
      </c>
      <c r="J12" s="224" t="str">
        <f>'All Players'!I9</f>
        <v/>
      </c>
      <c r="K12" s="224">
        <f>'All Players'!J9</f>
        <v>3</v>
      </c>
      <c r="L12" s="224">
        <f>'All Players'!K9</f>
        <v>2.5</v>
      </c>
      <c r="M12" s="224" t="str">
        <f>'All Players'!L9</f>
        <v/>
      </c>
      <c r="N12" s="224">
        <f>'All Players'!M9</f>
        <v>2.5</v>
      </c>
      <c r="O12" s="224" t="str">
        <f>'All Players'!N9</f>
        <v/>
      </c>
      <c r="P12" s="224">
        <f>'All Players'!O9</f>
        <v>6</v>
      </c>
      <c r="Q12" s="224">
        <f>'All Players'!P9</f>
        <v>15</v>
      </c>
      <c r="R12" s="224">
        <f>'All Players'!Q9</f>
        <v>3</v>
      </c>
      <c r="S12" s="224">
        <f>'All Players'!R9</f>
        <v>12</v>
      </c>
      <c r="T12" s="253">
        <f>'All Players'!S9</f>
        <v>2.5</v>
      </c>
      <c r="U12" s="224">
        <f>'All Players'!T9</f>
        <v>6</v>
      </c>
      <c r="V12" s="224">
        <f>'All Players'!U9</f>
        <v>0</v>
      </c>
      <c r="W12" s="224">
        <f>'All Players'!V9</f>
        <v>0</v>
      </c>
      <c r="X12" s="254">
        <f>'All Players'!W9</f>
        <v>1</v>
      </c>
    </row>
    <row r="13" spans="1:25" ht="15" customHeight="1">
      <c r="A13" s="31" t="s">
        <v>423</v>
      </c>
      <c r="B13" s="251" t="str">
        <f>'All Players'!A10</f>
        <v>MV</v>
      </c>
      <c r="C13" s="251" t="str">
        <f>'All Players'!B10</f>
        <v>WAURICK, W.</v>
      </c>
      <c r="D13" s="224">
        <f>'All Players'!C10</f>
        <v>2.5</v>
      </c>
      <c r="E13" s="224" t="str">
        <f>'All Players'!D10</f>
        <v/>
      </c>
      <c r="F13" s="224" t="str">
        <f>'All Players'!E10</f>
        <v/>
      </c>
      <c r="G13" s="224">
        <f>'All Players'!F10</f>
        <v>2.5</v>
      </c>
      <c r="H13" s="224" t="str">
        <f>'All Players'!G10</f>
        <v/>
      </c>
      <c r="I13" s="224">
        <f>'All Players'!H10</f>
        <v>3</v>
      </c>
      <c r="J13" s="224" t="str">
        <f>'All Players'!I10</f>
        <v/>
      </c>
      <c r="K13" s="224">
        <f>'All Players'!J10</f>
        <v>2</v>
      </c>
      <c r="L13" s="224">
        <f>'All Players'!K10</f>
        <v>3</v>
      </c>
      <c r="M13" s="224">
        <f>'All Players'!L10</f>
        <v>3</v>
      </c>
      <c r="N13" s="224" t="str">
        <f>'All Players'!M10</f>
        <v/>
      </c>
      <c r="O13" s="224">
        <f>'All Players'!N10</f>
        <v>0.5</v>
      </c>
      <c r="P13" s="224">
        <f>'All Players'!O10</f>
        <v>7</v>
      </c>
      <c r="Q13" s="224">
        <f>'All Players'!P10</f>
        <v>16.5</v>
      </c>
      <c r="R13" s="224">
        <f>'All Players'!Q10</f>
        <v>4.5</v>
      </c>
      <c r="S13" s="224">
        <f>'All Players'!R10</f>
        <v>12</v>
      </c>
      <c r="T13" s="253">
        <f>'All Players'!S10</f>
        <v>2.3571428571428572</v>
      </c>
      <c r="U13" s="224">
        <f>'All Players'!T10</f>
        <v>6</v>
      </c>
      <c r="V13" s="224">
        <f>'All Players'!U10</f>
        <v>1</v>
      </c>
      <c r="W13" s="224">
        <f>'All Players'!V10</f>
        <v>0</v>
      </c>
      <c r="X13" s="254">
        <f>'All Players'!W10</f>
        <v>0.8571428571428571</v>
      </c>
    </row>
    <row r="14" spans="1:25" ht="15" customHeight="1">
      <c r="A14" s="31" t="s">
        <v>423</v>
      </c>
      <c r="B14" s="251" t="str">
        <f>'All Players'!A11</f>
        <v>MV</v>
      </c>
      <c r="C14" s="251" t="str">
        <f>'All Players'!B11</f>
        <v>CARTER, B.</v>
      </c>
      <c r="D14" s="224" t="str">
        <f>'All Players'!C11</f>
        <v/>
      </c>
      <c r="E14" s="224">
        <f>'All Players'!D11</f>
        <v>2.5</v>
      </c>
      <c r="F14" s="224">
        <f>'All Players'!E11</f>
        <v>3</v>
      </c>
      <c r="G14" s="224" t="str">
        <f>'All Players'!F11</f>
        <v/>
      </c>
      <c r="H14" s="224">
        <f>'All Players'!G11</f>
        <v>3</v>
      </c>
      <c r="I14" s="224">
        <f>'All Players'!H11</f>
        <v>1.5</v>
      </c>
      <c r="J14" s="224">
        <f>'All Players'!I11</f>
        <v>1.5</v>
      </c>
      <c r="K14" s="224" t="str">
        <f>'All Players'!J11</f>
        <v/>
      </c>
      <c r="L14" s="224" t="str">
        <f>'All Players'!K11</f>
        <v/>
      </c>
      <c r="M14" s="224" t="str">
        <f>'All Players'!L11</f>
        <v/>
      </c>
      <c r="N14" s="224">
        <f>'All Players'!M11</f>
        <v>3</v>
      </c>
      <c r="O14" s="224">
        <f>'All Players'!N11</f>
        <v>2</v>
      </c>
      <c r="P14" s="224">
        <f>'All Players'!O11</f>
        <v>7</v>
      </c>
      <c r="Q14" s="224">
        <f>'All Players'!P11</f>
        <v>16.5</v>
      </c>
      <c r="R14" s="224">
        <f>'All Players'!Q11</f>
        <v>4.5</v>
      </c>
      <c r="S14" s="224">
        <f>'All Players'!R11</f>
        <v>12</v>
      </c>
      <c r="T14" s="253">
        <f>'All Players'!S11</f>
        <v>2.3571428571428572</v>
      </c>
      <c r="U14" s="224">
        <f>'All Players'!T11</f>
        <v>5</v>
      </c>
      <c r="V14" s="224">
        <f>'All Players'!U11</f>
        <v>0</v>
      </c>
      <c r="W14" s="224">
        <f>'All Players'!V11</f>
        <v>2</v>
      </c>
      <c r="X14" s="254">
        <f>'All Players'!W11</f>
        <v>0.8571428571428571</v>
      </c>
    </row>
    <row r="15" spans="1:25" ht="15" customHeight="1">
      <c r="A15" s="31" t="s">
        <v>423</v>
      </c>
      <c r="B15" s="251" t="str">
        <f>'All Players'!A12</f>
        <v>PT</v>
      </c>
      <c r="C15" s="251" t="str">
        <f>'All Players'!B12</f>
        <v>SANDERS, R.</v>
      </c>
      <c r="D15" s="224">
        <f>'All Players'!C12</f>
        <v>2.5</v>
      </c>
      <c r="E15" s="224" t="str">
        <f>'All Players'!D12</f>
        <v/>
      </c>
      <c r="F15" s="224">
        <f>'All Players'!E12</f>
        <v>3</v>
      </c>
      <c r="G15" s="224">
        <f>'All Players'!F12</f>
        <v>3</v>
      </c>
      <c r="H15" s="224" t="str">
        <f>'All Players'!G12</f>
        <v/>
      </c>
      <c r="I15" s="224">
        <f>'All Players'!H12</f>
        <v>1.5</v>
      </c>
      <c r="J15" s="224">
        <f>'All Players'!I12</f>
        <v>3</v>
      </c>
      <c r="K15" s="224">
        <f>'All Players'!J12</f>
        <v>0.5</v>
      </c>
      <c r="L15" s="224" t="str">
        <f>'All Players'!K12</f>
        <v/>
      </c>
      <c r="M15" s="224">
        <f>'All Players'!L12</f>
        <v>3</v>
      </c>
      <c r="N15" s="224" t="str">
        <f>'All Players'!M12</f>
        <v/>
      </c>
      <c r="O15" s="224" t="str">
        <f>'All Players'!N12</f>
        <v/>
      </c>
      <c r="P15" s="224">
        <f>'All Players'!O12</f>
        <v>7</v>
      </c>
      <c r="Q15" s="224">
        <f>'All Players'!P12</f>
        <v>16.5</v>
      </c>
      <c r="R15" s="224">
        <f>'All Players'!Q12</f>
        <v>4.5</v>
      </c>
      <c r="S15" s="224">
        <f>'All Players'!R12</f>
        <v>12</v>
      </c>
      <c r="T15" s="253">
        <f>'All Players'!S12</f>
        <v>2.3571428571428572</v>
      </c>
      <c r="U15" s="224">
        <f>'All Players'!T12</f>
        <v>5</v>
      </c>
      <c r="V15" s="224">
        <f>'All Players'!U12</f>
        <v>1</v>
      </c>
      <c r="W15" s="224">
        <f>'All Players'!V12</f>
        <v>1</v>
      </c>
      <c r="X15" s="254">
        <f>'All Players'!W12</f>
        <v>0.7857142857142857</v>
      </c>
    </row>
    <row r="16" spans="1:25" ht="15" customHeight="1">
      <c r="A16" s="31" t="s">
        <v>423</v>
      </c>
      <c r="B16" s="251" t="str">
        <f>'All Players'!A13</f>
        <v>G1</v>
      </c>
      <c r="C16" s="251" t="str">
        <f>'All Players'!B13</f>
        <v>DEMPSY, P.</v>
      </c>
      <c r="D16" s="224">
        <f>'All Players'!C13</f>
        <v>2.5</v>
      </c>
      <c r="E16" s="224">
        <f>'All Players'!D13</f>
        <v>1</v>
      </c>
      <c r="F16" s="224">
        <f>'All Players'!E13</f>
        <v>2.5</v>
      </c>
      <c r="G16" s="224">
        <f>'All Players'!F13</f>
        <v>2.5</v>
      </c>
      <c r="H16" s="224">
        <f>'All Players'!G13</f>
        <v>3</v>
      </c>
      <c r="I16" s="224" t="str">
        <f>'All Players'!H13</f>
        <v/>
      </c>
      <c r="J16" s="224">
        <f>'All Players'!I13</f>
        <v>1.5</v>
      </c>
      <c r="K16" s="224">
        <f>'All Players'!J13</f>
        <v>3</v>
      </c>
      <c r="L16" s="224">
        <f>'All Players'!K13</f>
        <v>2.5</v>
      </c>
      <c r="M16" s="224">
        <f>'All Players'!L13</f>
        <v>1</v>
      </c>
      <c r="N16" s="224">
        <f>'All Players'!M13</f>
        <v>0.5</v>
      </c>
      <c r="O16" s="224">
        <f>'All Players'!N13</f>
        <v>2.5</v>
      </c>
      <c r="P16" s="224">
        <f>'All Players'!O13</f>
        <v>11</v>
      </c>
      <c r="Q16" s="224">
        <f>'All Players'!P13</f>
        <v>22.5</v>
      </c>
      <c r="R16" s="224">
        <f>'All Players'!Q13</f>
        <v>10.5</v>
      </c>
      <c r="S16" s="224">
        <f>'All Players'!R13</f>
        <v>12</v>
      </c>
      <c r="T16" s="253">
        <f>'All Players'!S13</f>
        <v>2.0454545454545454</v>
      </c>
      <c r="U16" s="224">
        <f>'All Players'!T13</f>
        <v>7</v>
      </c>
      <c r="V16" s="224">
        <f>'All Players'!U13</f>
        <v>3</v>
      </c>
      <c r="W16" s="224">
        <f>'All Players'!V13</f>
        <v>1</v>
      </c>
      <c r="X16" s="254">
        <f>'All Players'!W13</f>
        <v>0.68181818181818177</v>
      </c>
    </row>
    <row r="17" spans="1:26" ht="15" customHeight="1">
      <c r="A17" s="31" t="s">
        <v>423</v>
      </c>
      <c r="B17" s="251" t="str">
        <f>'All Players'!A14</f>
        <v>AB</v>
      </c>
      <c r="C17" s="251" t="str">
        <f>'All Players'!B14</f>
        <v>GRACZYK, R.</v>
      </c>
      <c r="D17" s="224">
        <f>'All Players'!C14</f>
        <v>2.5</v>
      </c>
      <c r="E17" s="224">
        <f>'All Players'!D14</f>
        <v>3</v>
      </c>
      <c r="F17" s="224">
        <f>'All Players'!E14</f>
        <v>3</v>
      </c>
      <c r="G17" s="224">
        <f>'All Players'!F14</f>
        <v>0.5</v>
      </c>
      <c r="H17" s="224">
        <f>'All Players'!G14</f>
        <v>0.5</v>
      </c>
      <c r="I17" s="224">
        <f>'All Players'!H14</f>
        <v>2</v>
      </c>
      <c r="J17" s="224">
        <f>'All Players'!I14</f>
        <v>3</v>
      </c>
      <c r="K17" s="224">
        <f>'All Players'!J14</f>
        <v>3</v>
      </c>
      <c r="L17" s="224">
        <f>'All Players'!K14</f>
        <v>3</v>
      </c>
      <c r="M17" s="224">
        <f>'All Players'!L14</f>
        <v>1</v>
      </c>
      <c r="N17" s="224">
        <f>'All Players'!M14</f>
        <v>1.5</v>
      </c>
      <c r="O17" s="224">
        <f>'All Players'!N14</f>
        <v>1</v>
      </c>
      <c r="P17" s="224">
        <f>'All Players'!O14</f>
        <v>12</v>
      </c>
      <c r="Q17" s="224">
        <f>'All Players'!P14</f>
        <v>24</v>
      </c>
      <c r="R17" s="224">
        <f>'All Players'!Q14</f>
        <v>12</v>
      </c>
      <c r="S17" s="224">
        <f>'All Players'!R14</f>
        <v>12</v>
      </c>
      <c r="T17" s="253">
        <f>'All Players'!S14</f>
        <v>2</v>
      </c>
      <c r="U17" s="224">
        <f>'All Players'!T14</f>
        <v>7</v>
      </c>
      <c r="V17" s="224">
        <f>'All Players'!U14</f>
        <v>4</v>
      </c>
      <c r="W17" s="224">
        <f>'All Players'!V14</f>
        <v>1</v>
      </c>
      <c r="X17" s="254">
        <f>'All Players'!W14</f>
        <v>0.625</v>
      </c>
    </row>
    <row r="18" spans="1:26" ht="15" customHeight="1">
      <c r="A18" s="31" t="s">
        <v>437</v>
      </c>
      <c r="B18" s="251" t="str">
        <f>'All Players'!A15</f>
        <v>GK</v>
      </c>
      <c r="C18" s="251" t="str">
        <f>'All Players'!B15</f>
        <v>REINHARDT, R.</v>
      </c>
      <c r="D18" s="224">
        <f>'All Players'!C15</f>
        <v>0.5</v>
      </c>
      <c r="E18" s="224" t="str">
        <f>'All Players'!D15</f>
        <v/>
      </c>
      <c r="F18" s="224" t="str">
        <f>'All Players'!E15</f>
        <v/>
      </c>
      <c r="G18" s="224">
        <f>'All Players'!F15</f>
        <v>3</v>
      </c>
      <c r="H18" s="224" t="str">
        <f>'All Players'!G15</f>
        <v/>
      </c>
      <c r="I18" s="224">
        <f>'All Players'!H15</f>
        <v>2.5</v>
      </c>
      <c r="J18" s="224" t="str">
        <f>'All Players'!I15</f>
        <v/>
      </c>
      <c r="K18" s="224">
        <f>'All Players'!J15</f>
        <v>2</v>
      </c>
      <c r="L18" s="224" t="str">
        <f>'All Players'!K15</f>
        <v/>
      </c>
      <c r="M18" s="224">
        <f>'All Players'!L15</f>
        <v>3</v>
      </c>
      <c r="N18" s="224">
        <f>'All Players'!M15</f>
        <v>2</v>
      </c>
      <c r="O18" s="224">
        <f>'All Players'!N15</f>
        <v>3</v>
      </c>
      <c r="P18" s="224">
        <f>'All Players'!O15</f>
        <v>7</v>
      </c>
      <c r="Q18" s="224">
        <f>'All Players'!P15</f>
        <v>16</v>
      </c>
      <c r="R18" s="224">
        <f>'All Players'!Q15</f>
        <v>5</v>
      </c>
      <c r="S18" s="224">
        <f>'All Players'!R15</f>
        <v>11</v>
      </c>
      <c r="T18" s="253">
        <f>'All Players'!S15</f>
        <v>2.2857142857142856</v>
      </c>
      <c r="U18" s="224">
        <f>'All Players'!T15</f>
        <v>6</v>
      </c>
      <c r="V18" s="224">
        <f>'All Players'!U15</f>
        <v>1</v>
      </c>
      <c r="W18" s="224">
        <f>'All Players'!V15</f>
        <v>0</v>
      </c>
      <c r="X18" s="254">
        <f>'All Players'!W15</f>
        <v>0.8571428571428571</v>
      </c>
    </row>
    <row r="19" spans="1:26" ht="15" customHeight="1">
      <c r="A19" s="31" t="s">
        <v>437</v>
      </c>
      <c r="B19" s="251" t="str">
        <f>'All Players'!A16</f>
        <v>PT</v>
      </c>
      <c r="C19" s="251" t="str">
        <f>'All Players'!B16</f>
        <v>DiFIORE, M.</v>
      </c>
      <c r="D19" s="224">
        <f>'All Players'!C16</f>
        <v>2</v>
      </c>
      <c r="E19" s="224" t="str">
        <f>'All Players'!D16</f>
        <v/>
      </c>
      <c r="F19" s="224">
        <f>'All Players'!E16</f>
        <v>1.5</v>
      </c>
      <c r="G19" s="224">
        <f>'All Players'!F16</f>
        <v>3</v>
      </c>
      <c r="H19" s="224" t="str">
        <f>'All Players'!G16</f>
        <v/>
      </c>
      <c r="I19" s="224">
        <f>'All Players'!H16</f>
        <v>3</v>
      </c>
      <c r="J19" s="224">
        <f>'All Players'!I16</f>
        <v>1</v>
      </c>
      <c r="K19" s="224">
        <f>'All Players'!J16</f>
        <v>3</v>
      </c>
      <c r="L19" s="224" t="str">
        <f>'All Players'!K16</f>
        <v/>
      </c>
      <c r="M19" s="224">
        <f>'All Players'!L16</f>
        <v>2.5</v>
      </c>
      <c r="N19" s="224" t="str">
        <f>'All Players'!M16</f>
        <v/>
      </c>
      <c r="O19" s="224" t="str">
        <f>'All Players'!N16</f>
        <v/>
      </c>
      <c r="P19" s="224">
        <f>'All Players'!O16</f>
        <v>7</v>
      </c>
      <c r="Q19" s="224">
        <f>'All Players'!P16</f>
        <v>16</v>
      </c>
      <c r="R19" s="224">
        <f>'All Players'!Q16</f>
        <v>5</v>
      </c>
      <c r="S19" s="224">
        <f>'All Players'!R16</f>
        <v>11</v>
      </c>
      <c r="T19" s="253">
        <f>'All Players'!S16</f>
        <v>2.2857142857142856</v>
      </c>
      <c r="U19" s="224">
        <f>'All Players'!T16</f>
        <v>5</v>
      </c>
      <c r="V19" s="224">
        <f>'All Players'!U16</f>
        <v>1</v>
      </c>
      <c r="W19" s="224">
        <f>'All Players'!V16</f>
        <v>1</v>
      </c>
      <c r="X19" s="254">
        <f>'All Players'!W16</f>
        <v>0.7857142857142857</v>
      </c>
      <c r="Z19" s="13"/>
    </row>
    <row r="20" spans="1:26" ht="15" customHeight="1">
      <c r="A20" s="31" t="s">
        <v>437</v>
      </c>
      <c r="B20" s="251" t="str">
        <f>'All Players'!A17</f>
        <v>G1</v>
      </c>
      <c r="C20" s="251" t="str">
        <f>'All Players'!B17</f>
        <v>KORNFEIND, J.</v>
      </c>
      <c r="D20" s="224">
        <f>'All Players'!C17</f>
        <v>1.5</v>
      </c>
      <c r="E20" s="224">
        <f>'All Players'!D17</f>
        <v>3</v>
      </c>
      <c r="F20" s="224">
        <f>'All Players'!E17</f>
        <v>2.5</v>
      </c>
      <c r="G20" s="224" t="str">
        <f>'All Players'!F17</f>
        <v/>
      </c>
      <c r="H20" s="224">
        <f>'All Players'!G17</f>
        <v>3</v>
      </c>
      <c r="I20" s="224">
        <f>'All Players'!H17</f>
        <v>3</v>
      </c>
      <c r="J20" s="224">
        <f>'All Players'!I17</f>
        <v>2.5</v>
      </c>
      <c r="K20" s="224">
        <f>'All Players'!J17</f>
        <v>1.5</v>
      </c>
      <c r="L20" s="224" t="str">
        <f>'All Players'!K17</f>
        <v/>
      </c>
      <c r="M20" s="224">
        <f>'All Players'!L17</f>
        <v>1</v>
      </c>
      <c r="N20" s="224" t="str">
        <f>'All Players'!M17</f>
        <v/>
      </c>
      <c r="O20" s="224">
        <f>'All Players'!N17</f>
        <v>1</v>
      </c>
      <c r="P20" s="224">
        <f>'All Players'!O17</f>
        <v>9</v>
      </c>
      <c r="Q20" s="224">
        <f>'All Players'!P17</f>
        <v>19</v>
      </c>
      <c r="R20" s="224">
        <f>'All Players'!Q17</f>
        <v>8</v>
      </c>
      <c r="S20" s="224">
        <f>'All Players'!R17</f>
        <v>11</v>
      </c>
      <c r="T20" s="253">
        <f>'All Players'!S17</f>
        <v>2.1111111111111112</v>
      </c>
      <c r="U20" s="224">
        <f>'All Players'!T17</f>
        <v>5</v>
      </c>
      <c r="V20" s="224">
        <f>'All Players'!U17</f>
        <v>2</v>
      </c>
      <c r="W20" s="224">
        <f>'All Players'!V17</f>
        <v>2</v>
      </c>
      <c r="X20" s="254">
        <f>'All Players'!W17</f>
        <v>0.66666666666666663</v>
      </c>
      <c r="Z20" s="13"/>
    </row>
    <row r="21" spans="1:26" ht="15" customHeight="1">
      <c r="A21" s="31" t="s">
        <v>421</v>
      </c>
      <c r="B21" s="251" t="str">
        <f>'All Players'!A18</f>
        <v>QB</v>
      </c>
      <c r="C21" s="251" t="str">
        <f>'All Players'!B18</f>
        <v>DiFRANCESCO, M.</v>
      </c>
      <c r="D21" s="224" t="str">
        <f>'All Players'!C18</f>
        <v/>
      </c>
      <c r="E21" s="224">
        <f>'All Players'!D18</f>
        <v>3</v>
      </c>
      <c r="F21" s="224" t="str">
        <f>'All Players'!E18</f>
        <v/>
      </c>
      <c r="G21" s="224" t="str">
        <f>'All Players'!F18</f>
        <v/>
      </c>
      <c r="H21" s="224" t="str">
        <f>'All Players'!G18</f>
        <v/>
      </c>
      <c r="I21" s="224" t="str">
        <f>'All Players'!H18</f>
        <v/>
      </c>
      <c r="J21" s="224">
        <f>'All Players'!I18</f>
        <v>3</v>
      </c>
      <c r="K21" s="224">
        <f>'All Players'!J18</f>
        <v>3</v>
      </c>
      <c r="L21" s="224" t="str">
        <f>'All Players'!K18</f>
        <v/>
      </c>
      <c r="M21" s="224">
        <f>'All Players'!L18</f>
        <v>2</v>
      </c>
      <c r="N21" s="224">
        <f>'All Players'!M18</f>
        <v>3</v>
      </c>
      <c r="O21" s="224">
        <f>'All Players'!N18</f>
        <v>0</v>
      </c>
      <c r="P21" s="224">
        <f>'All Players'!O18</f>
        <v>6</v>
      </c>
      <c r="Q21" s="224">
        <f>'All Players'!P18</f>
        <v>14</v>
      </c>
      <c r="R21" s="224">
        <f>'All Players'!Q18</f>
        <v>4</v>
      </c>
      <c r="S21" s="224">
        <f>'All Players'!R18</f>
        <v>10</v>
      </c>
      <c r="T21" s="253">
        <f>'All Players'!S18</f>
        <v>2.3333333333333335</v>
      </c>
      <c r="U21" s="224">
        <f>'All Players'!T18</f>
        <v>5</v>
      </c>
      <c r="V21" s="224">
        <f>'All Players'!U18</f>
        <v>1</v>
      </c>
      <c r="W21" s="224">
        <f>'All Players'!V18</f>
        <v>0</v>
      </c>
      <c r="X21" s="254">
        <f>'All Players'!W18</f>
        <v>0.83333333333333337</v>
      </c>
      <c r="Z21" s="13"/>
    </row>
    <row r="22" spans="1:26" ht="15" customHeight="1">
      <c r="A22" s="31" t="s">
        <v>421</v>
      </c>
      <c r="B22" s="251" t="str">
        <f>'All Players'!A19</f>
        <v>G2</v>
      </c>
      <c r="C22" s="251" t="str">
        <f>'All Players'!B19</f>
        <v>FERKO, J.</v>
      </c>
      <c r="D22" s="224" t="str">
        <f>'All Players'!C19</f>
        <v/>
      </c>
      <c r="E22" s="224" t="str">
        <f>'All Players'!D19</f>
        <v/>
      </c>
      <c r="F22" s="224" t="str">
        <f>'All Players'!E19</f>
        <v/>
      </c>
      <c r="G22" s="224">
        <f>'All Players'!F19</f>
        <v>2.5</v>
      </c>
      <c r="H22" s="224" t="str">
        <f>'All Players'!G19</f>
        <v/>
      </c>
      <c r="I22" s="224">
        <f>'All Players'!H19</f>
        <v>3</v>
      </c>
      <c r="J22" s="224">
        <f>'All Players'!I19</f>
        <v>3</v>
      </c>
      <c r="K22" s="224" t="str">
        <f>'All Players'!J19</f>
        <v/>
      </c>
      <c r="L22" s="224">
        <f>'All Players'!K19</f>
        <v>3</v>
      </c>
      <c r="M22" s="224" t="str">
        <f>'All Players'!L19</f>
        <v/>
      </c>
      <c r="N22" s="224">
        <f>'All Players'!M19</f>
        <v>1</v>
      </c>
      <c r="O22" s="224" t="str">
        <f>'All Players'!N19</f>
        <v/>
      </c>
      <c r="P22" s="224">
        <f>'All Players'!O19</f>
        <v>5</v>
      </c>
      <c r="Q22" s="224">
        <f>'All Players'!P19</f>
        <v>12.5</v>
      </c>
      <c r="R22" s="224">
        <f>'All Players'!Q19</f>
        <v>2.5</v>
      </c>
      <c r="S22" s="224">
        <f>'All Players'!R19</f>
        <v>10</v>
      </c>
      <c r="T22" s="253">
        <f>'All Players'!S19</f>
        <v>2.5</v>
      </c>
      <c r="U22" s="224">
        <f>'All Players'!T19</f>
        <v>4</v>
      </c>
      <c r="V22" s="224">
        <f>'All Players'!U19</f>
        <v>1</v>
      </c>
      <c r="W22" s="224">
        <f>'All Players'!V19</f>
        <v>0</v>
      </c>
      <c r="X22" s="254">
        <f>'All Players'!W19</f>
        <v>0.8</v>
      </c>
      <c r="Z22" s="13"/>
    </row>
    <row r="23" spans="1:26" ht="15" customHeight="1">
      <c r="A23" s="31" t="s">
        <v>421</v>
      </c>
      <c r="B23" s="251" t="str">
        <f>'All Players'!A20</f>
        <v>WB</v>
      </c>
      <c r="C23" s="251" t="str">
        <f>'All Players'!B20</f>
        <v>TURTURIELLO, V.</v>
      </c>
      <c r="D23" s="224">
        <f>'All Players'!C20</f>
        <v>1</v>
      </c>
      <c r="E23" s="224" t="str">
        <f>'All Players'!D20</f>
        <v/>
      </c>
      <c r="F23" s="224">
        <f>'All Players'!E20</f>
        <v>2.5</v>
      </c>
      <c r="G23" s="224">
        <f>'All Players'!F20</f>
        <v>3</v>
      </c>
      <c r="H23" s="224" t="str">
        <f>'All Players'!G20</f>
        <v/>
      </c>
      <c r="I23" s="224">
        <f>'All Players'!H20</f>
        <v>2</v>
      </c>
      <c r="J23" s="224" t="str">
        <f>'All Players'!I20</f>
        <v/>
      </c>
      <c r="K23" s="224">
        <f>'All Players'!J20</f>
        <v>2.5</v>
      </c>
      <c r="L23" s="224" t="str">
        <f>'All Players'!K20</f>
        <v/>
      </c>
      <c r="M23" s="224">
        <f>'All Players'!L20</f>
        <v>1.5</v>
      </c>
      <c r="N23" s="224" t="str">
        <f>'All Players'!M20</f>
        <v/>
      </c>
      <c r="O23" s="224">
        <f>'All Players'!N20</f>
        <v>3</v>
      </c>
      <c r="P23" s="224">
        <f>'All Players'!O20</f>
        <v>7</v>
      </c>
      <c r="Q23" s="224">
        <f>'All Players'!P20</f>
        <v>15.5</v>
      </c>
      <c r="R23" s="224">
        <f>'All Players'!Q20</f>
        <v>5.5</v>
      </c>
      <c r="S23" s="224">
        <f>'All Players'!R20</f>
        <v>10</v>
      </c>
      <c r="T23" s="253">
        <f>'All Players'!S20</f>
        <v>2.2142857142857144</v>
      </c>
      <c r="U23" s="224">
        <f>'All Players'!T20</f>
        <v>5</v>
      </c>
      <c r="V23" s="224">
        <f>'All Players'!U20</f>
        <v>1</v>
      </c>
      <c r="W23" s="224">
        <f>'All Players'!V20</f>
        <v>1</v>
      </c>
      <c r="X23" s="254">
        <f>'All Players'!W20</f>
        <v>0.7857142857142857</v>
      </c>
      <c r="Z23" s="13"/>
    </row>
    <row r="24" spans="1:26" ht="15" customHeight="1">
      <c r="A24" s="31" t="s">
        <v>421</v>
      </c>
      <c r="B24" s="251" t="str">
        <f>'All Players'!A21</f>
        <v>SB</v>
      </c>
      <c r="C24" s="251" t="str">
        <f>'All Players'!B21</f>
        <v>BYLINA, B.</v>
      </c>
      <c r="D24" s="224">
        <f>'All Players'!C21</f>
        <v>1.5</v>
      </c>
      <c r="E24" s="224">
        <f>'All Players'!D21</f>
        <v>2</v>
      </c>
      <c r="F24" s="224">
        <f>'All Players'!E21</f>
        <v>3</v>
      </c>
      <c r="G24" s="224" t="str">
        <f>'All Players'!F21</f>
        <v/>
      </c>
      <c r="H24" s="224" t="str">
        <f>'All Players'!G21</f>
        <v/>
      </c>
      <c r="I24" s="224">
        <f>'All Players'!H21</f>
        <v>2</v>
      </c>
      <c r="J24" s="224">
        <f>'All Players'!I21</f>
        <v>3</v>
      </c>
      <c r="K24" s="224">
        <f>'All Players'!J21</f>
        <v>3</v>
      </c>
      <c r="L24" s="224">
        <f>'All Players'!K21</f>
        <v>2.5</v>
      </c>
      <c r="M24" s="224">
        <f>'All Players'!L21</f>
        <v>1.5</v>
      </c>
      <c r="N24" s="224" t="str">
        <f>'All Players'!M21</f>
        <v/>
      </c>
      <c r="O24" s="224">
        <f>'All Players'!N21</f>
        <v>0</v>
      </c>
      <c r="P24" s="224">
        <f>'All Players'!O21</f>
        <v>9</v>
      </c>
      <c r="Q24" s="224">
        <f>'All Players'!P21</f>
        <v>18.5</v>
      </c>
      <c r="R24" s="224">
        <f>'All Players'!Q21</f>
        <v>8.5</v>
      </c>
      <c r="S24" s="224">
        <f>'All Players'!R21</f>
        <v>10</v>
      </c>
      <c r="T24" s="253">
        <f>'All Players'!S21</f>
        <v>2.0555555555555554</v>
      </c>
      <c r="U24" s="224">
        <f>'All Players'!T21</f>
        <v>6</v>
      </c>
      <c r="V24" s="224">
        <f>'All Players'!U21</f>
        <v>1</v>
      </c>
      <c r="W24" s="224">
        <f>'All Players'!V21</f>
        <v>2</v>
      </c>
      <c r="X24" s="254">
        <f>'All Players'!W21</f>
        <v>0.77777777777777779</v>
      </c>
      <c r="Z24" s="13"/>
    </row>
    <row r="25" spans="1:26" ht="15" customHeight="1">
      <c r="A25" s="31" t="s">
        <v>421</v>
      </c>
      <c r="B25" s="251" t="str">
        <f>'All Players'!A22</f>
        <v>GK</v>
      </c>
      <c r="C25" s="251" t="str">
        <f>'All Players'!B22</f>
        <v>PUTVINSKI, G.</v>
      </c>
      <c r="D25" s="224" t="str">
        <f>'All Players'!C22</f>
        <v/>
      </c>
      <c r="E25" s="224">
        <f>'All Players'!D22</f>
        <v>1.5</v>
      </c>
      <c r="F25" s="224">
        <f>'All Players'!E22</f>
        <v>0</v>
      </c>
      <c r="G25" s="224">
        <f>'All Players'!F22</f>
        <v>3</v>
      </c>
      <c r="H25" s="224" t="str">
        <f>'All Players'!G22</f>
        <v/>
      </c>
      <c r="I25" s="224">
        <f>'All Players'!H22</f>
        <v>3</v>
      </c>
      <c r="J25" s="224">
        <f>'All Players'!I22</f>
        <v>2</v>
      </c>
      <c r="K25" s="224">
        <f>'All Players'!J22</f>
        <v>3</v>
      </c>
      <c r="L25" s="224" t="str">
        <f>'All Players'!K22</f>
        <v/>
      </c>
      <c r="M25" s="224" t="str">
        <f>'All Players'!L22</f>
        <v/>
      </c>
      <c r="N25" s="224">
        <f>'All Players'!M22</f>
        <v>3</v>
      </c>
      <c r="O25" s="224">
        <f>'All Players'!N22</f>
        <v>1.5</v>
      </c>
      <c r="P25" s="224">
        <f>'All Players'!O22</f>
        <v>8</v>
      </c>
      <c r="Q25" s="224">
        <f>'All Players'!P22</f>
        <v>17</v>
      </c>
      <c r="R25" s="224">
        <f>'All Players'!Q22</f>
        <v>7</v>
      </c>
      <c r="S25" s="224">
        <f>'All Players'!R22</f>
        <v>10</v>
      </c>
      <c r="T25" s="253">
        <f>'All Players'!S22</f>
        <v>2.125</v>
      </c>
      <c r="U25" s="224">
        <f>'All Players'!T22</f>
        <v>5</v>
      </c>
      <c r="V25" s="224">
        <f>'All Players'!U22</f>
        <v>1</v>
      </c>
      <c r="W25" s="224">
        <f>'All Players'!V22</f>
        <v>2</v>
      </c>
      <c r="X25" s="254">
        <f>'All Players'!W22</f>
        <v>0.75</v>
      </c>
      <c r="Z25" s="13"/>
    </row>
    <row r="26" spans="1:26">
      <c r="A26" s="31" t="s">
        <v>421</v>
      </c>
      <c r="B26" s="251" t="str">
        <f>'All Players'!A23</f>
        <v>PC</v>
      </c>
      <c r="C26" s="251" t="str">
        <f>'All Players'!B23</f>
        <v>HAVANKI, B.</v>
      </c>
      <c r="D26" s="224" t="str">
        <f>'All Players'!C23</f>
        <v/>
      </c>
      <c r="E26" s="224">
        <f>'All Players'!D23</f>
        <v>0.5</v>
      </c>
      <c r="F26" s="224">
        <f>'All Players'!E23</f>
        <v>3</v>
      </c>
      <c r="G26" s="224">
        <f>'All Players'!F23</f>
        <v>0</v>
      </c>
      <c r="H26" s="224" t="str">
        <f>'All Players'!G23</f>
        <v/>
      </c>
      <c r="I26" s="224" t="str">
        <f>'All Players'!H23</f>
        <v/>
      </c>
      <c r="J26" s="224">
        <f>'All Players'!I23</f>
        <v>2</v>
      </c>
      <c r="K26" s="224">
        <f>'All Players'!J23</f>
        <v>2.5</v>
      </c>
      <c r="L26" s="224" t="str">
        <f>'All Players'!K23</f>
        <v/>
      </c>
      <c r="M26" s="224">
        <f>'All Players'!L23</f>
        <v>3</v>
      </c>
      <c r="N26" s="224">
        <f>'All Players'!M23</f>
        <v>3</v>
      </c>
      <c r="O26" s="224">
        <f>'All Players'!N23</f>
        <v>3</v>
      </c>
      <c r="P26" s="224">
        <f>'All Players'!O23</f>
        <v>8</v>
      </c>
      <c r="Q26" s="224">
        <f>'All Players'!P23</f>
        <v>17</v>
      </c>
      <c r="R26" s="224">
        <f>'All Players'!Q23</f>
        <v>7</v>
      </c>
      <c r="S26" s="224">
        <f>'All Players'!R23</f>
        <v>10</v>
      </c>
      <c r="T26" s="253">
        <f>'All Players'!S23</f>
        <v>2.125</v>
      </c>
      <c r="U26" s="224">
        <f>'All Players'!T23</f>
        <v>6</v>
      </c>
      <c r="V26" s="224">
        <f>'All Players'!U23</f>
        <v>2</v>
      </c>
      <c r="W26" s="224">
        <f>'All Players'!V23</f>
        <v>0</v>
      </c>
      <c r="X26" s="254">
        <f>'All Players'!W23</f>
        <v>0.75</v>
      </c>
    </row>
    <row r="27" spans="1:26">
      <c r="A27" s="31" t="s">
        <v>421</v>
      </c>
      <c r="B27" s="251" t="str">
        <f>'All Players'!A24</f>
        <v>TE</v>
      </c>
      <c r="C27" s="251" t="str">
        <f>'All Players'!B24</f>
        <v>DESEMBRANA, N.</v>
      </c>
      <c r="D27" s="224" t="str">
        <f>'All Players'!C24</f>
        <v/>
      </c>
      <c r="E27" s="224">
        <f>'All Players'!D24</f>
        <v>3</v>
      </c>
      <c r="F27" s="224" t="str">
        <f>'All Players'!E24</f>
        <v/>
      </c>
      <c r="G27" s="224" t="str">
        <f>'All Players'!F24</f>
        <v/>
      </c>
      <c r="H27" s="224">
        <f>'All Players'!G24</f>
        <v>3</v>
      </c>
      <c r="I27" s="224">
        <f>'All Players'!H24</f>
        <v>2</v>
      </c>
      <c r="J27" s="224" t="str">
        <f>'All Players'!I24</f>
        <v/>
      </c>
      <c r="K27" s="224">
        <f>'All Players'!J24</f>
        <v>3</v>
      </c>
      <c r="L27" s="224">
        <f>'All Players'!K24</f>
        <v>2.5</v>
      </c>
      <c r="M27" s="224">
        <f>'All Players'!L24</f>
        <v>0</v>
      </c>
      <c r="N27" s="224">
        <f>'All Players'!M24</f>
        <v>1</v>
      </c>
      <c r="O27" s="224">
        <f>'All Players'!N24</f>
        <v>2.5</v>
      </c>
      <c r="P27" s="224">
        <f>'All Players'!O24</f>
        <v>8</v>
      </c>
      <c r="Q27" s="224">
        <f>'All Players'!P24</f>
        <v>17</v>
      </c>
      <c r="R27" s="224">
        <f>'All Players'!Q24</f>
        <v>7</v>
      </c>
      <c r="S27" s="224">
        <f>'All Players'!R24</f>
        <v>10</v>
      </c>
      <c r="T27" s="253">
        <f>'All Players'!S24</f>
        <v>2.125</v>
      </c>
      <c r="U27" s="224">
        <f>'All Players'!T24</f>
        <v>6</v>
      </c>
      <c r="V27" s="224">
        <f>'All Players'!U24</f>
        <v>2</v>
      </c>
      <c r="W27" s="224">
        <f>'All Players'!V24</f>
        <v>0</v>
      </c>
      <c r="X27" s="254">
        <f>'All Players'!W24</f>
        <v>0.75</v>
      </c>
    </row>
    <row r="28" spans="1:26">
      <c r="A28" s="31" t="s">
        <v>421</v>
      </c>
      <c r="B28" s="251" t="str">
        <f>'All Players'!A25</f>
        <v>SE</v>
      </c>
      <c r="C28" s="251" t="str">
        <f>'All Players'!B25</f>
        <v>ATIENZA, C.</v>
      </c>
      <c r="D28" s="224">
        <f>'All Players'!C25</f>
        <v>3</v>
      </c>
      <c r="E28" s="224" t="str">
        <f>'All Players'!D25</f>
        <v/>
      </c>
      <c r="F28" s="224">
        <f>'All Players'!E25</f>
        <v>3</v>
      </c>
      <c r="G28" s="224">
        <f>'All Players'!F25</f>
        <v>3</v>
      </c>
      <c r="H28" s="224">
        <f>'All Players'!G25</f>
        <v>2</v>
      </c>
      <c r="I28" s="224" t="str">
        <f>'All Players'!H25</f>
        <v/>
      </c>
      <c r="J28" s="224">
        <f>'All Players'!I25</f>
        <v>1.5</v>
      </c>
      <c r="K28" s="224">
        <f>'All Players'!J25</f>
        <v>2.5</v>
      </c>
      <c r="L28" s="224">
        <f>'All Players'!K25</f>
        <v>0.5</v>
      </c>
      <c r="M28" s="224">
        <f>'All Players'!L25</f>
        <v>2</v>
      </c>
      <c r="N28" s="224">
        <f>'All Players'!M25</f>
        <v>0</v>
      </c>
      <c r="O28" s="224">
        <f>'All Players'!N25</f>
        <v>2.5</v>
      </c>
      <c r="P28" s="224">
        <f>'All Players'!O25</f>
        <v>10</v>
      </c>
      <c r="Q28" s="224">
        <f>'All Players'!P25</f>
        <v>20</v>
      </c>
      <c r="R28" s="224">
        <f>'All Players'!Q25</f>
        <v>10</v>
      </c>
      <c r="S28" s="224">
        <f>'All Players'!R25</f>
        <v>10</v>
      </c>
      <c r="T28" s="253">
        <f>'All Players'!S25</f>
        <v>2</v>
      </c>
      <c r="U28" s="224">
        <f>'All Players'!T25</f>
        <v>7</v>
      </c>
      <c r="V28" s="224">
        <f>'All Players'!U25</f>
        <v>2</v>
      </c>
      <c r="W28" s="224">
        <f>'All Players'!V25</f>
        <v>1</v>
      </c>
      <c r="X28" s="254">
        <f>'All Players'!W25</f>
        <v>0.75</v>
      </c>
    </row>
    <row r="29" spans="1:26">
      <c r="A29" s="31" t="s">
        <v>421</v>
      </c>
      <c r="B29" s="251" t="str">
        <f>'All Players'!A26</f>
        <v>SE</v>
      </c>
      <c r="C29" s="251" t="str">
        <f>'All Players'!B26</f>
        <v>MOORE, H.</v>
      </c>
      <c r="D29" s="224">
        <f>'All Players'!C26</f>
        <v>3</v>
      </c>
      <c r="E29" s="224" t="str">
        <f>'All Players'!D26</f>
        <v/>
      </c>
      <c r="F29" s="224">
        <f>'All Players'!E26</f>
        <v>0.5</v>
      </c>
      <c r="G29" s="224" t="str">
        <f>'All Players'!F26</f>
        <v/>
      </c>
      <c r="H29" s="224">
        <f>'All Players'!G26</f>
        <v>1.5</v>
      </c>
      <c r="I29" s="224">
        <f>'All Players'!H26</f>
        <v>3</v>
      </c>
      <c r="J29" s="224" t="str">
        <f>'All Players'!I26</f>
        <v/>
      </c>
      <c r="K29" s="224">
        <f>'All Players'!J26</f>
        <v>3</v>
      </c>
      <c r="L29" s="224">
        <f>'All Players'!K26</f>
        <v>2.5</v>
      </c>
      <c r="M29" s="224">
        <f>'All Players'!L26</f>
        <v>2</v>
      </c>
      <c r="N29" s="224">
        <f>'All Players'!M26</f>
        <v>0</v>
      </c>
      <c r="O29" s="224">
        <f>'All Players'!N26</f>
        <v>3</v>
      </c>
      <c r="P29" s="224">
        <f>'All Players'!O26</f>
        <v>9</v>
      </c>
      <c r="Q29" s="224">
        <f>'All Players'!P26</f>
        <v>18.5</v>
      </c>
      <c r="R29" s="224">
        <f>'All Players'!Q26</f>
        <v>8.5</v>
      </c>
      <c r="S29" s="224">
        <f>'All Players'!R26</f>
        <v>10</v>
      </c>
      <c r="T29" s="253">
        <f>'All Players'!S26</f>
        <v>2.0555555555555554</v>
      </c>
      <c r="U29" s="224">
        <f>'All Players'!T26</f>
        <v>6</v>
      </c>
      <c r="V29" s="224">
        <f>'All Players'!U26</f>
        <v>2</v>
      </c>
      <c r="W29" s="224">
        <f>'All Players'!V26</f>
        <v>1</v>
      </c>
      <c r="X29" s="254">
        <f>'All Players'!W26</f>
        <v>0.72222222222222221</v>
      </c>
    </row>
    <row r="30" spans="1:26">
      <c r="A30" s="31" t="s">
        <v>421</v>
      </c>
      <c r="B30" s="251" t="str">
        <f>'All Players'!A27</f>
        <v>G1</v>
      </c>
      <c r="C30" s="251" t="str">
        <f>'All Players'!B27</f>
        <v>GRAHAM, R.</v>
      </c>
      <c r="D30" s="224">
        <f>'All Players'!C27</f>
        <v>1.5</v>
      </c>
      <c r="E30" s="224" t="str">
        <f>'All Players'!D27</f>
        <v/>
      </c>
      <c r="F30" s="224">
        <f>'All Players'!E27</f>
        <v>3</v>
      </c>
      <c r="G30" s="224">
        <f>'All Players'!F27</f>
        <v>2</v>
      </c>
      <c r="H30" s="224">
        <f>'All Players'!G27</f>
        <v>3</v>
      </c>
      <c r="I30" s="224" t="str">
        <f>'All Players'!H27</f>
        <v/>
      </c>
      <c r="J30" s="224">
        <f>'All Players'!I27</f>
        <v>0.5</v>
      </c>
      <c r="K30" s="224">
        <f>'All Players'!J27</f>
        <v>3</v>
      </c>
      <c r="L30" s="224">
        <f>'All Players'!K27</f>
        <v>2.5</v>
      </c>
      <c r="M30" s="224">
        <f>'All Players'!L27</f>
        <v>1.5</v>
      </c>
      <c r="N30" s="224">
        <f>'All Players'!M27</f>
        <v>2</v>
      </c>
      <c r="O30" s="224">
        <f>'All Players'!N27</f>
        <v>1</v>
      </c>
      <c r="P30" s="224">
        <f>'All Players'!O27</f>
        <v>10</v>
      </c>
      <c r="Q30" s="224">
        <f>'All Players'!P27</f>
        <v>20</v>
      </c>
      <c r="R30" s="224">
        <f>'All Players'!Q27</f>
        <v>10</v>
      </c>
      <c r="S30" s="224">
        <f>'All Players'!R27</f>
        <v>10</v>
      </c>
      <c r="T30" s="253">
        <f>'All Players'!S27</f>
        <v>2</v>
      </c>
      <c r="U30" s="224">
        <f>'All Players'!T27</f>
        <v>6</v>
      </c>
      <c r="V30" s="224">
        <f>'All Players'!U27</f>
        <v>2</v>
      </c>
      <c r="W30" s="224">
        <f>'All Players'!V27</f>
        <v>2</v>
      </c>
      <c r="X30" s="254">
        <f>'All Players'!W27</f>
        <v>0.7</v>
      </c>
    </row>
    <row r="31" spans="1:26">
      <c r="A31" s="31" t="s">
        <v>421</v>
      </c>
      <c r="B31" s="251" t="str">
        <f>'All Players'!A28</f>
        <v>WB</v>
      </c>
      <c r="C31" s="251" t="str">
        <f>'All Players'!B28</f>
        <v>WEEDEN, B.</v>
      </c>
      <c r="D31" s="224">
        <f>'All Players'!C28</f>
        <v>2</v>
      </c>
      <c r="E31" s="224">
        <f>'All Players'!D28</f>
        <v>1</v>
      </c>
      <c r="F31" s="224">
        <f>'All Players'!E28</f>
        <v>3</v>
      </c>
      <c r="G31" s="224">
        <f>'All Players'!F28</f>
        <v>2.5</v>
      </c>
      <c r="H31" s="224">
        <f>'All Players'!G28</f>
        <v>0.5</v>
      </c>
      <c r="I31" s="224">
        <f>'All Players'!H28</f>
        <v>0.5</v>
      </c>
      <c r="J31" s="224" t="str">
        <f>'All Players'!I28</f>
        <v/>
      </c>
      <c r="K31" s="224" t="str">
        <f>'All Players'!J28</f>
        <v/>
      </c>
      <c r="L31" s="224">
        <f>'All Players'!K28</f>
        <v>2</v>
      </c>
      <c r="M31" s="224">
        <f>'All Players'!L28</f>
        <v>2.5</v>
      </c>
      <c r="N31" s="224">
        <f>'All Players'!M28</f>
        <v>3</v>
      </c>
      <c r="O31" s="224">
        <f>'All Players'!N28</f>
        <v>3</v>
      </c>
      <c r="P31" s="224">
        <f>'All Players'!O28</f>
        <v>10</v>
      </c>
      <c r="Q31" s="224">
        <f>'All Players'!P28</f>
        <v>20</v>
      </c>
      <c r="R31" s="224">
        <f>'All Players'!Q28</f>
        <v>10</v>
      </c>
      <c r="S31" s="224">
        <f>'All Players'!R28</f>
        <v>10</v>
      </c>
      <c r="T31" s="253">
        <f>'All Players'!S28</f>
        <v>2</v>
      </c>
      <c r="U31" s="224">
        <f>'All Players'!T28</f>
        <v>7</v>
      </c>
      <c r="V31" s="224">
        <f>'All Players'!U28</f>
        <v>3</v>
      </c>
      <c r="W31" s="224">
        <f>'All Players'!V28</f>
        <v>0</v>
      </c>
      <c r="X31" s="254">
        <f>'All Players'!W28</f>
        <v>0.7</v>
      </c>
    </row>
    <row r="32" spans="1:26">
      <c r="A32" s="31" t="s">
        <v>421</v>
      </c>
      <c r="B32" s="251" t="str">
        <f>'All Players'!A29</f>
        <v>QB</v>
      </c>
      <c r="C32" s="251" t="str">
        <f>'All Players'!B29</f>
        <v>NAKAGAWA, R.</v>
      </c>
      <c r="D32" s="224">
        <f>'All Players'!C29</f>
        <v>1.5</v>
      </c>
      <c r="E32" s="224" t="str">
        <f>'All Players'!D29</f>
        <v/>
      </c>
      <c r="F32" s="224" t="str">
        <f>'All Players'!E29</f>
        <v/>
      </c>
      <c r="G32" s="224">
        <f>'All Players'!F29</f>
        <v>3</v>
      </c>
      <c r="H32" s="224">
        <f>'All Players'!G29</f>
        <v>3</v>
      </c>
      <c r="I32" s="224">
        <f>'All Players'!H29</f>
        <v>3</v>
      </c>
      <c r="J32" s="224">
        <f>'All Players'!I29</f>
        <v>2.5</v>
      </c>
      <c r="K32" s="224">
        <f>'All Players'!J29</f>
        <v>3</v>
      </c>
      <c r="L32" s="224">
        <f>'All Players'!K29</f>
        <v>0.5</v>
      </c>
      <c r="M32" s="224" t="str">
        <f>'All Players'!L29</f>
        <v/>
      </c>
      <c r="N32" s="224" t="str">
        <f>'All Players'!M29</f>
        <v/>
      </c>
      <c r="O32" s="224">
        <f>'All Players'!N29</f>
        <v>0.5</v>
      </c>
      <c r="P32" s="224">
        <f>'All Players'!O29</f>
        <v>8</v>
      </c>
      <c r="Q32" s="224">
        <f>'All Players'!P29</f>
        <v>17</v>
      </c>
      <c r="R32" s="224">
        <f>'All Players'!Q29</f>
        <v>7</v>
      </c>
      <c r="S32" s="224">
        <f>'All Players'!R29</f>
        <v>10</v>
      </c>
      <c r="T32" s="253">
        <f>'All Players'!S29</f>
        <v>2.125</v>
      </c>
      <c r="U32" s="224">
        <f>'All Players'!T29</f>
        <v>5</v>
      </c>
      <c r="V32" s="224">
        <f>'All Players'!U29</f>
        <v>2</v>
      </c>
      <c r="W32" s="224">
        <f>'All Players'!V29</f>
        <v>1</v>
      </c>
      <c r="X32" s="254">
        <f>'All Players'!W29</f>
        <v>0.6875</v>
      </c>
    </row>
  </sheetData>
  <mergeCells count="11">
    <mergeCell ref="H4:N4"/>
    <mergeCell ref="W1:X1"/>
    <mergeCell ref="D1:T1"/>
    <mergeCell ref="I2:Q2"/>
    <mergeCell ref="U4:U5"/>
    <mergeCell ref="V4:V5"/>
    <mergeCell ref="W4:W5"/>
    <mergeCell ref="T4:T5"/>
    <mergeCell ref="X4:X5"/>
    <mergeCell ref="E3:F3"/>
    <mergeCell ref="E4:F4"/>
  </mergeCells>
  <phoneticPr fontId="0" type="noConversion"/>
  <printOptions horizontalCentered="1"/>
  <pageMargins left="0.1" right="0.1" top="0.25" bottom="0" header="0" footer="0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workbookViewId="0">
      <selection sqref="A1:Y37"/>
    </sheetView>
  </sheetViews>
  <sheetFormatPr defaultRowHeight="15"/>
  <cols>
    <col min="1" max="1" width="5.42578125" customWidth="1"/>
    <col min="2" max="2" width="4.42578125" customWidth="1"/>
    <col min="3" max="3" width="21.85546875" customWidth="1"/>
    <col min="4" max="15" width="6.7109375" customWidth="1"/>
    <col min="16" max="17" width="7.7109375" customWidth="1"/>
    <col min="18" max="18" width="7.28515625" customWidth="1"/>
    <col min="19" max="19" width="7" customWidth="1"/>
    <col min="20" max="20" width="8" customWidth="1"/>
    <col min="21" max="22" width="7.28515625" customWidth="1"/>
  </cols>
  <sheetData>
    <row r="1" spans="1:25" ht="24" thickBot="1">
      <c r="C1" s="15" t="s">
        <v>158</v>
      </c>
      <c r="F1" s="469" t="s">
        <v>308</v>
      </c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1"/>
      <c r="W1" s="452">
        <f>Leaders!$W$1</f>
        <v>44106</v>
      </c>
      <c r="X1" s="453"/>
    </row>
    <row r="2" spans="1:25" ht="24" thickBot="1">
      <c r="C2" s="14" t="s">
        <v>157</v>
      </c>
      <c r="I2" s="9"/>
      <c r="J2" s="9"/>
      <c r="K2" s="9"/>
      <c r="L2" s="9"/>
      <c r="M2" s="9"/>
      <c r="N2" s="9"/>
      <c r="O2" s="9"/>
      <c r="P2" s="9"/>
      <c r="Q2" s="9"/>
    </row>
    <row r="3" spans="1:25" ht="19.5" thickBot="1">
      <c r="C3" s="35" t="s">
        <v>93</v>
      </c>
      <c r="P3" s="40" t="s">
        <v>94</v>
      </c>
      <c r="Q3" s="27" t="s">
        <v>95</v>
      </c>
      <c r="R3" s="19" t="s">
        <v>95</v>
      </c>
      <c r="S3" s="23" t="s">
        <v>98</v>
      </c>
      <c r="T3" s="464" t="s">
        <v>210</v>
      </c>
      <c r="U3" s="460" t="s">
        <v>100</v>
      </c>
      <c r="V3" s="460" t="s">
        <v>101</v>
      </c>
      <c r="W3" s="460" t="s">
        <v>102</v>
      </c>
      <c r="X3" s="464" t="s">
        <v>211</v>
      </c>
    </row>
    <row r="4" spans="1:25">
      <c r="D4" s="12">
        <v>1</v>
      </c>
      <c r="E4" s="12">
        <f t="shared" ref="E4:O4" si="0">D4+1</f>
        <v>2</v>
      </c>
      <c r="F4" s="12">
        <f t="shared" si="0"/>
        <v>3</v>
      </c>
      <c r="G4" s="12">
        <f t="shared" si="0"/>
        <v>4</v>
      </c>
      <c r="H4" s="12">
        <f t="shared" si="0"/>
        <v>5</v>
      </c>
      <c r="I4" s="12">
        <f t="shared" si="0"/>
        <v>6</v>
      </c>
      <c r="J4" s="12">
        <f t="shared" si="0"/>
        <v>7</v>
      </c>
      <c r="K4" s="12">
        <f t="shared" si="0"/>
        <v>8</v>
      </c>
      <c r="L4" s="12">
        <f t="shared" si="0"/>
        <v>9</v>
      </c>
      <c r="M4" s="12">
        <f t="shared" si="0"/>
        <v>10</v>
      </c>
      <c r="N4" s="12">
        <f t="shared" si="0"/>
        <v>11</v>
      </c>
      <c r="O4" s="12">
        <f t="shared" si="0"/>
        <v>12</v>
      </c>
      <c r="P4" s="41" t="s">
        <v>103</v>
      </c>
      <c r="Q4" s="28" t="s">
        <v>96</v>
      </c>
      <c r="R4" s="29" t="s">
        <v>97</v>
      </c>
      <c r="S4" s="24" t="s">
        <v>99</v>
      </c>
      <c r="T4" s="465"/>
      <c r="U4" s="461"/>
      <c r="V4" s="461"/>
      <c r="W4" s="461"/>
      <c r="X4" s="465"/>
    </row>
    <row r="5" spans="1:25">
      <c r="A5" s="308">
        <v>1</v>
      </c>
      <c r="B5" s="251" t="str">
        <f>'All Players'!A3</f>
        <v>WB</v>
      </c>
      <c r="C5" s="251" t="str">
        <f>'All Players'!B3</f>
        <v>LISTER, G.</v>
      </c>
      <c r="D5" s="224">
        <f>'All Players'!C3</f>
        <v>2</v>
      </c>
      <c r="E5" s="224">
        <f>'All Players'!D3</f>
        <v>2</v>
      </c>
      <c r="F5" s="224">
        <f>'All Players'!E3</f>
        <v>3</v>
      </c>
      <c r="G5" s="224" t="str">
        <f>'All Players'!F3</f>
        <v/>
      </c>
      <c r="H5" s="224">
        <f>'All Players'!G3</f>
        <v>3</v>
      </c>
      <c r="I5" s="224">
        <f>'All Players'!H3</f>
        <v>3</v>
      </c>
      <c r="J5" s="224">
        <f>'All Players'!I3</f>
        <v>2</v>
      </c>
      <c r="K5" s="224">
        <f>'All Players'!J3</f>
        <v>3</v>
      </c>
      <c r="L5" s="224">
        <f>'All Players'!K3</f>
        <v>2.5</v>
      </c>
      <c r="M5" s="224">
        <f>'All Players'!L3</f>
        <v>3</v>
      </c>
      <c r="N5" s="224">
        <f>'All Players'!M3</f>
        <v>0</v>
      </c>
      <c r="O5" s="224">
        <f>'All Players'!N3</f>
        <v>3</v>
      </c>
      <c r="P5" s="309">
        <f>'All Players'!O3</f>
        <v>11</v>
      </c>
      <c r="Q5" s="224">
        <f>'All Players'!P3</f>
        <v>26.5</v>
      </c>
      <c r="R5" s="224">
        <f>'All Players'!Q3</f>
        <v>6.5</v>
      </c>
      <c r="S5" s="302">
        <f>'All Players'!R3</f>
        <v>20</v>
      </c>
      <c r="T5" s="253">
        <f>'All Players'!S3</f>
        <v>2.4090909090909092</v>
      </c>
      <c r="U5" s="224">
        <f>'All Players'!T3</f>
        <v>10</v>
      </c>
      <c r="V5" s="224">
        <f>'All Players'!U3</f>
        <v>1</v>
      </c>
      <c r="W5" s="224">
        <f>'All Players'!V3</f>
        <v>0</v>
      </c>
      <c r="X5" s="254">
        <f>'All Players'!W3</f>
        <v>0.90909090909090906</v>
      </c>
      <c r="Y5" s="252">
        <f>'All Players'!X8</f>
        <v>0</v>
      </c>
    </row>
    <row r="6" spans="1:25">
      <c r="A6" s="31">
        <v>2</v>
      </c>
      <c r="B6" s="251" t="str">
        <f>'All Players'!A4</f>
        <v>SE</v>
      </c>
      <c r="C6" s="251" t="str">
        <f>'All Players'!B4</f>
        <v>WELSH, D.</v>
      </c>
      <c r="D6" s="224">
        <f>'All Players'!C4</f>
        <v>3</v>
      </c>
      <c r="E6" s="224">
        <f>'All Players'!D4</f>
        <v>2</v>
      </c>
      <c r="F6" s="224" t="str">
        <f>'All Players'!E4</f>
        <v/>
      </c>
      <c r="G6" s="224">
        <f>'All Players'!F4</f>
        <v>3</v>
      </c>
      <c r="H6" s="224">
        <f>'All Players'!G4</f>
        <v>3</v>
      </c>
      <c r="I6" s="224">
        <f>'All Players'!H4</f>
        <v>3</v>
      </c>
      <c r="J6" s="224">
        <f>'All Players'!I4</f>
        <v>1.5</v>
      </c>
      <c r="K6" s="224" t="str">
        <f>'All Players'!J4</f>
        <v/>
      </c>
      <c r="L6" s="224" t="str">
        <f>'All Players'!K4</f>
        <v/>
      </c>
      <c r="M6" s="224">
        <f>'All Players'!L4</f>
        <v>2.5</v>
      </c>
      <c r="N6" s="224">
        <f>'All Players'!M4</f>
        <v>3</v>
      </c>
      <c r="O6" s="224">
        <f>'All Players'!N4</f>
        <v>1.5</v>
      </c>
      <c r="P6" s="309">
        <f>'All Players'!O4</f>
        <v>9</v>
      </c>
      <c r="Q6" s="224">
        <f>'All Players'!P4</f>
        <v>22.5</v>
      </c>
      <c r="R6" s="224">
        <f>'All Players'!Q4</f>
        <v>4.5</v>
      </c>
      <c r="S6" s="224">
        <f>'All Players'!R4</f>
        <v>18</v>
      </c>
      <c r="T6" s="253">
        <f>'All Players'!S4</f>
        <v>2.5</v>
      </c>
      <c r="U6" s="224">
        <f>'All Players'!T4</f>
        <v>7</v>
      </c>
      <c r="V6" s="224">
        <f>'All Players'!U4</f>
        <v>0</v>
      </c>
      <c r="W6" s="224">
        <f>'All Players'!V4</f>
        <v>2</v>
      </c>
      <c r="X6" s="254">
        <f>'All Players'!W4</f>
        <v>0.88888888888888884</v>
      </c>
      <c r="Y6" s="252">
        <f>'All Players'!X6</f>
        <v>0</v>
      </c>
    </row>
    <row r="7" spans="1:25">
      <c r="A7" s="31" t="s">
        <v>422</v>
      </c>
      <c r="B7" s="251" t="str">
        <f>'All Players'!A5</f>
        <v>AB</v>
      </c>
      <c r="C7" s="251" t="str">
        <f>'All Players'!B5</f>
        <v>STANIK, T.</v>
      </c>
      <c r="D7" s="224">
        <f>'All Players'!C5</f>
        <v>0.5</v>
      </c>
      <c r="E7" s="224">
        <f>'All Players'!D5</f>
        <v>2.5</v>
      </c>
      <c r="F7" s="224">
        <f>'All Players'!E5</f>
        <v>2.5</v>
      </c>
      <c r="G7" s="224">
        <f>'All Players'!F5</f>
        <v>2</v>
      </c>
      <c r="H7" s="224">
        <f>'All Players'!G5</f>
        <v>3</v>
      </c>
      <c r="I7" s="224">
        <f>'All Players'!H5</f>
        <v>3</v>
      </c>
      <c r="J7" s="224">
        <f>'All Players'!I5</f>
        <v>1.5</v>
      </c>
      <c r="K7" s="224">
        <f>'All Players'!J5</f>
        <v>3</v>
      </c>
      <c r="L7" s="224">
        <f>'All Players'!K5</f>
        <v>3</v>
      </c>
      <c r="M7" s="224">
        <f>'All Players'!L5</f>
        <v>3</v>
      </c>
      <c r="N7" s="224">
        <f>'All Players'!M5</f>
        <v>0.5</v>
      </c>
      <c r="O7" s="224">
        <f>'All Players'!N5</f>
        <v>2.5</v>
      </c>
      <c r="P7" s="309">
        <f>'All Players'!O5</f>
        <v>12</v>
      </c>
      <c r="Q7" s="224">
        <f>'All Players'!P5</f>
        <v>27</v>
      </c>
      <c r="R7" s="224">
        <f>'All Players'!Q5</f>
        <v>9</v>
      </c>
      <c r="S7" s="224">
        <f>'All Players'!R5</f>
        <v>18</v>
      </c>
      <c r="T7" s="253">
        <f>'All Players'!S5</f>
        <v>2.25</v>
      </c>
      <c r="U7" s="224">
        <f>'All Players'!T5</f>
        <v>9</v>
      </c>
      <c r="V7" s="224">
        <f>'All Players'!U5</f>
        <v>2</v>
      </c>
      <c r="W7" s="224">
        <f>'All Players'!V5</f>
        <v>1</v>
      </c>
      <c r="X7" s="254">
        <f>'All Players'!W5</f>
        <v>0.79166666666666663</v>
      </c>
      <c r="Y7" s="252">
        <f>'All Players'!X9</f>
        <v>0</v>
      </c>
    </row>
    <row r="8" spans="1:25">
      <c r="A8" s="31" t="s">
        <v>422</v>
      </c>
      <c r="B8" s="251" t="str">
        <f>'All Players'!A6</f>
        <v>WB</v>
      </c>
      <c r="C8" s="251" t="str">
        <f>'All Players'!B6</f>
        <v>O'HARE, D.</v>
      </c>
      <c r="D8" s="224">
        <f>'All Players'!C6</f>
        <v>3</v>
      </c>
      <c r="E8" s="224">
        <f>'All Players'!D6</f>
        <v>2</v>
      </c>
      <c r="F8" s="224">
        <f>'All Players'!E6</f>
        <v>2</v>
      </c>
      <c r="G8" s="224">
        <f>'All Players'!F6</f>
        <v>1.5</v>
      </c>
      <c r="H8" s="224">
        <f>'All Players'!G6</f>
        <v>0</v>
      </c>
      <c r="I8" s="224">
        <f>'All Players'!H6</f>
        <v>3</v>
      </c>
      <c r="J8" s="224">
        <f>'All Players'!I6</f>
        <v>3</v>
      </c>
      <c r="K8" s="224">
        <f>'All Players'!J6</f>
        <v>3</v>
      </c>
      <c r="L8" s="224">
        <f>'All Players'!K6</f>
        <v>3</v>
      </c>
      <c r="M8" s="224">
        <f>'All Players'!L6</f>
        <v>3</v>
      </c>
      <c r="N8" s="224">
        <f>'All Players'!M6</f>
        <v>2.5</v>
      </c>
      <c r="O8" s="224">
        <f>'All Players'!N6</f>
        <v>0.5</v>
      </c>
      <c r="P8" s="309">
        <f>'All Players'!O6</f>
        <v>12</v>
      </c>
      <c r="Q8" s="224">
        <f>'All Players'!P6</f>
        <v>26.5</v>
      </c>
      <c r="R8" s="224">
        <f>'All Players'!Q6</f>
        <v>9.5</v>
      </c>
      <c r="S8" s="224">
        <f>'All Players'!R6</f>
        <v>17</v>
      </c>
      <c r="T8" s="253">
        <f>'All Players'!S6</f>
        <v>2.2083333333333335</v>
      </c>
      <c r="U8" s="224">
        <f>'All Players'!T6</f>
        <v>9</v>
      </c>
      <c r="V8" s="224">
        <f>'All Players'!U6</f>
        <v>2</v>
      </c>
      <c r="W8" s="224">
        <f>'All Players'!V6</f>
        <v>1</v>
      </c>
      <c r="X8" s="254">
        <f>'All Players'!W6</f>
        <v>0.79166666666666663</v>
      </c>
      <c r="Y8" s="252">
        <f>'All Players'!X12</f>
        <v>0</v>
      </c>
    </row>
    <row r="9" spans="1:25">
      <c r="A9" s="31">
        <v>5</v>
      </c>
      <c r="B9" s="251" t="str">
        <f>'All Players'!A7</f>
        <v>AB</v>
      </c>
      <c r="C9" s="251" t="str">
        <f>'All Players'!B7</f>
        <v>LOPRETE, J.</v>
      </c>
      <c r="D9" s="224">
        <f>'All Players'!C7</f>
        <v>1.5</v>
      </c>
      <c r="E9" s="224">
        <f>'All Players'!D7</f>
        <v>2</v>
      </c>
      <c r="F9" s="224">
        <f>'All Players'!E7</f>
        <v>3</v>
      </c>
      <c r="G9" s="224" t="str">
        <f>'All Players'!F7</f>
        <v/>
      </c>
      <c r="H9" s="224">
        <f>'All Players'!G7</f>
        <v>1</v>
      </c>
      <c r="I9" s="224">
        <f>'All Players'!H7</f>
        <v>3</v>
      </c>
      <c r="J9" s="224">
        <f>'All Players'!I7</f>
        <v>3</v>
      </c>
      <c r="K9" s="224">
        <f>'All Players'!J7</f>
        <v>2.5</v>
      </c>
      <c r="L9" s="224">
        <f>'All Players'!K7</f>
        <v>2.5</v>
      </c>
      <c r="M9" s="224" t="str">
        <f>'All Players'!L7</f>
        <v/>
      </c>
      <c r="N9" s="224" t="str">
        <f>'All Players'!M7</f>
        <v/>
      </c>
      <c r="O9" s="224">
        <f>'All Players'!N7</f>
        <v>2</v>
      </c>
      <c r="P9" s="309">
        <f>'All Players'!O7</f>
        <v>9</v>
      </c>
      <c r="Q9" s="224">
        <f>'All Players'!P7</f>
        <v>20.5</v>
      </c>
      <c r="R9" s="224">
        <f>'All Players'!Q7</f>
        <v>6.5</v>
      </c>
      <c r="S9" s="224">
        <f>'All Players'!R7</f>
        <v>14</v>
      </c>
      <c r="T9" s="253">
        <f>'All Players'!S7</f>
        <v>2.2777777777777777</v>
      </c>
      <c r="U9" s="224">
        <f>'All Players'!T7</f>
        <v>7</v>
      </c>
      <c r="V9" s="224">
        <f>'All Players'!U7</f>
        <v>1</v>
      </c>
      <c r="W9" s="224">
        <f>'All Players'!V7</f>
        <v>1</v>
      </c>
      <c r="X9" s="254">
        <f>'All Players'!W7</f>
        <v>0.83333333333333337</v>
      </c>
      <c r="Y9" s="252" t="str">
        <f>'All Players'!X10</f>
        <v>R</v>
      </c>
    </row>
    <row r="10" spans="1:25">
      <c r="A10" s="31">
        <v>6</v>
      </c>
      <c r="B10" s="251" t="str">
        <f>'All Players'!A9</f>
        <v>QB</v>
      </c>
      <c r="C10" s="251" t="str">
        <f>'All Players'!B9</f>
        <v>NOVIA, L.</v>
      </c>
      <c r="D10" s="224" t="str">
        <f>'All Players'!C9</f>
        <v/>
      </c>
      <c r="E10" s="224">
        <f>'All Players'!D9</f>
        <v>2</v>
      </c>
      <c r="F10" s="224">
        <f>'All Players'!E9</f>
        <v>2</v>
      </c>
      <c r="G10" s="224" t="str">
        <f>'All Players'!F9</f>
        <v/>
      </c>
      <c r="H10" s="224">
        <f>'All Players'!G9</f>
        <v>3</v>
      </c>
      <c r="I10" s="224" t="str">
        <f>'All Players'!H9</f>
        <v/>
      </c>
      <c r="J10" s="224" t="str">
        <f>'All Players'!I9</f>
        <v/>
      </c>
      <c r="K10" s="224">
        <f>'All Players'!J9</f>
        <v>3</v>
      </c>
      <c r="L10" s="224">
        <f>'All Players'!K9</f>
        <v>2.5</v>
      </c>
      <c r="M10" s="224" t="str">
        <f>'All Players'!L9</f>
        <v/>
      </c>
      <c r="N10" s="224">
        <f>'All Players'!M9</f>
        <v>2.5</v>
      </c>
      <c r="O10" s="224" t="str">
        <f>'All Players'!N9</f>
        <v/>
      </c>
      <c r="P10" s="309">
        <f>'All Players'!O9</f>
        <v>6</v>
      </c>
      <c r="Q10" s="224">
        <f>'All Players'!P9</f>
        <v>15</v>
      </c>
      <c r="R10" s="224">
        <f>'All Players'!Q9</f>
        <v>3</v>
      </c>
      <c r="S10" s="224">
        <f>'All Players'!R9</f>
        <v>12</v>
      </c>
      <c r="T10" s="253">
        <f>'All Players'!S9</f>
        <v>2.5</v>
      </c>
      <c r="U10" s="224">
        <f>'All Players'!T9</f>
        <v>6</v>
      </c>
      <c r="V10" s="224">
        <f>'All Players'!U9</f>
        <v>0</v>
      </c>
      <c r="W10" s="224">
        <f>'All Players'!V9</f>
        <v>0</v>
      </c>
      <c r="X10" s="254">
        <f>'All Players'!W9</f>
        <v>1</v>
      </c>
      <c r="Y10" s="252">
        <f>'All Players'!X11</f>
        <v>0</v>
      </c>
    </row>
    <row r="11" spans="1:25">
      <c r="A11" s="31">
        <v>7</v>
      </c>
      <c r="B11" s="251" t="str">
        <f>'All Players'!A12</f>
        <v>PT</v>
      </c>
      <c r="C11" s="251" t="str">
        <f>'All Players'!B12</f>
        <v>SANDERS, R.</v>
      </c>
      <c r="D11" s="224">
        <f>'All Players'!C12</f>
        <v>2.5</v>
      </c>
      <c r="E11" s="224" t="str">
        <f>'All Players'!D12</f>
        <v/>
      </c>
      <c r="F11" s="224">
        <f>'All Players'!E12</f>
        <v>3</v>
      </c>
      <c r="G11" s="224">
        <f>'All Players'!F12</f>
        <v>3</v>
      </c>
      <c r="H11" s="224" t="str">
        <f>'All Players'!G12</f>
        <v/>
      </c>
      <c r="I11" s="224">
        <f>'All Players'!H12</f>
        <v>1.5</v>
      </c>
      <c r="J11" s="224">
        <f>'All Players'!I12</f>
        <v>3</v>
      </c>
      <c r="K11" s="224">
        <f>'All Players'!J12</f>
        <v>0.5</v>
      </c>
      <c r="L11" s="224" t="str">
        <f>'All Players'!K12</f>
        <v/>
      </c>
      <c r="M11" s="224">
        <f>'All Players'!L12</f>
        <v>3</v>
      </c>
      <c r="N11" s="224" t="str">
        <f>'All Players'!M12</f>
        <v/>
      </c>
      <c r="O11" s="224" t="str">
        <f>'All Players'!N12</f>
        <v/>
      </c>
      <c r="P11" s="309">
        <f>'All Players'!O12</f>
        <v>7</v>
      </c>
      <c r="Q11" s="224">
        <f>'All Players'!P12</f>
        <v>16.5</v>
      </c>
      <c r="R11" s="224">
        <f>'All Players'!Q12</f>
        <v>4.5</v>
      </c>
      <c r="S11" s="224">
        <f>'All Players'!R12</f>
        <v>12</v>
      </c>
      <c r="T11" s="253">
        <f>'All Players'!S12</f>
        <v>2.3571428571428572</v>
      </c>
      <c r="U11" s="224">
        <f>'All Players'!T12</f>
        <v>5</v>
      </c>
      <c r="V11" s="224">
        <f>'All Players'!U12</f>
        <v>1</v>
      </c>
      <c r="W11" s="224">
        <f>'All Players'!V12</f>
        <v>1</v>
      </c>
      <c r="X11" s="254">
        <f>'All Players'!W12</f>
        <v>0.7857142857142857</v>
      </c>
      <c r="Y11" s="252">
        <f>'All Players'!X16</f>
        <v>0</v>
      </c>
    </row>
    <row r="12" spans="1:25">
      <c r="A12" s="31" t="s">
        <v>423</v>
      </c>
      <c r="B12" s="251" t="str">
        <f>'All Players'!A14</f>
        <v>AB</v>
      </c>
      <c r="C12" s="251" t="str">
        <f>'All Players'!B14</f>
        <v>GRACZYK, R.</v>
      </c>
      <c r="D12" s="224">
        <f>'All Players'!C14</f>
        <v>2.5</v>
      </c>
      <c r="E12" s="224">
        <f>'All Players'!D14</f>
        <v>3</v>
      </c>
      <c r="F12" s="224">
        <f>'All Players'!E14</f>
        <v>3</v>
      </c>
      <c r="G12" s="224">
        <f>'All Players'!F14</f>
        <v>0.5</v>
      </c>
      <c r="H12" s="224">
        <f>'All Players'!G14</f>
        <v>0.5</v>
      </c>
      <c r="I12" s="224">
        <f>'All Players'!H14</f>
        <v>2</v>
      </c>
      <c r="J12" s="224">
        <f>'All Players'!I14</f>
        <v>3</v>
      </c>
      <c r="K12" s="224">
        <f>'All Players'!J14</f>
        <v>3</v>
      </c>
      <c r="L12" s="224">
        <f>'All Players'!K14</f>
        <v>3</v>
      </c>
      <c r="M12" s="224">
        <f>'All Players'!L14</f>
        <v>1</v>
      </c>
      <c r="N12" s="224">
        <f>'All Players'!M14</f>
        <v>1.5</v>
      </c>
      <c r="O12" s="224">
        <f>'All Players'!N14</f>
        <v>1</v>
      </c>
      <c r="P12" s="309">
        <f>'All Players'!O14</f>
        <v>12</v>
      </c>
      <c r="Q12" s="224">
        <f>'All Players'!P14</f>
        <v>24</v>
      </c>
      <c r="R12" s="224">
        <f>'All Players'!Q14</f>
        <v>12</v>
      </c>
      <c r="S12" s="224">
        <f>'All Players'!R14</f>
        <v>12</v>
      </c>
      <c r="T12" s="253">
        <f>'All Players'!S14</f>
        <v>2</v>
      </c>
      <c r="U12" s="224">
        <f>'All Players'!T14</f>
        <v>7</v>
      </c>
      <c r="V12" s="224">
        <f>'All Players'!U14</f>
        <v>4</v>
      </c>
      <c r="W12" s="224">
        <f>'All Players'!V14</f>
        <v>1</v>
      </c>
      <c r="X12" s="254">
        <f>'All Players'!W14</f>
        <v>0.625</v>
      </c>
      <c r="Y12" s="252">
        <f>'All Players'!X17</f>
        <v>0</v>
      </c>
    </row>
    <row r="13" spans="1:25">
      <c r="A13" s="31" t="s">
        <v>423</v>
      </c>
      <c r="B13" s="251" t="str">
        <f>'All Players'!A15</f>
        <v>GK</v>
      </c>
      <c r="C13" s="251" t="str">
        <f>'All Players'!B15</f>
        <v>REINHARDT, R.</v>
      </c>
      <c r="D13" s="224">
        <f>'All Players'!C15</f>
        <v>0.5</v>
      </c>
      <c r="E13" s="224" t="str">
        <f>'All Players'!D15</f>
        <v/>
      </c>
      <c r="F13" s="224" t="str">
        <f>'All Players'!E15</f>
        <v/>
      </c>
      <c r="G13" s="224">
        <f>'All Players'!F15</f>
        <v>3</v>
      </c>
      <c r="H13" s="224" t="str">
        <f>'All Players'!G15</f>
        <v/>
      </c>
      <c r="I13" s="224">
        <f>'All Players'!H15</f>
        <v>2.5</v>
      </c>
      <c r="J13" s="224" t="str">
        <f>'All Players'!I15</f>
        <v/>
      </c>
      <c r="K13" s="224">
        <f>'All Players'!J15</f>
        <v>2</v>
      </c>
      <c r="L13" s="224" t="str">
        <f>'All Players'!K15</f>
        <v/>
      </c>
      <c r="M13" s="224">
        <f>'All Players'!L15</f>
        <v>3</v>
      </c>
      <c r="N13" s="224">
        <f>'All Players'!M15</f>
        <v>2</v>
      </c>
      <c r="O13" s="224">
        <f>'All Players'!N15</f>
        <v>3</v>
      </c>
      <c r="P13" s="309">
        <f>'All Players'!O15</f>
        <v>7</v>
      </c>
      <c r="Q13" s="224">
        <f>'All Players'!P15</f>
        <v>16</v>
      </c>
      <c r="R13" s="224">
        <f>'All Players'!Q15</f>
        <v>5</v>
      </c>
      <c r="S13" s="224">
        <f>'All Players'!R15</f>
        <v>11</v>
      </c>
      <c r="T13" s="253">
        <f>'All Players'!S15</f>
        <v>2.2857142857142856</v>
      </c>
      <c r="U13" s="224">
        <f>'All Players'!T15</f>
        <v>6</v>
      </c>
      <c r="V13" s="224">
        <f>'All Players'!U15</f>
        <v>1</v>
      </c>
      <c r="W13" s="224">
        <f>'All Players'!V15</f>
        <v>0</v>
      </c>
      <c r="X13" s="254">
        <f>'All Players'!W15</f>
        <v>0.8571428571428571</v>
      </c>
      <c r="Y13" s="252">
        <f>'All Players'!X18</f>
        <v>0</v>
      </c>
    </row>
    <row r="14" spans="1:25">
      <c r="A14" s="31" t="s">
        <v>423</v>
      </c>
      <c r="B14" s="251" t="str">
        <f>'All Players'!A16</f>
        <v>PT</v>
      </c>
      <c r="C14" s="251" t="str">
        <f>'All Players'!B16</f>
        <v>DiFIORE, M.</v>
      </c>
      <c r="D14" s="224">
        <f>'All Players'!C16</f>
        <v>2</v>
      </c>
      <c r="E14" s="224" t="str">
        <f>'All Players'!D16</f>
        <v/>
      </c>
      <c r="F14" s="224">
        <f>'All Players'!E16</f>
        <v>1.5</v>
      </c>
      <c r="G14" s="224">
        <f>'All Players'!F16</f>
        <v>3</v>
      </c>
      <c r="H14" s="224" t="str">
        <f>'All Players'!G16</f>
        <v/>
      </c>
      <c r="I14" s="224">
        <f>'All Players'!H16</f>
        <v>3</v>
      </c>
      <c r="J14" s="224">
        <f>'All Players'!I16</f>
        <v>1</v>
      </c>
      <c r="K14" s="224">
        <f>'All Players'!J16</f>
        <v>3</v>
      </c>
      <c r="L14" s="224" t="str">
        <f>'All Players'!K16</f>
        <v/>
      </c>
      <c r="M14" s="224">
        <f>'All Players'!L16</f>
        <v>2.5</v>
      </c>
      <c r="N14" s="224" t="str">
        <f>'All Players'!M16</f>
        <v/>
      </c>
      <c r="O14" s="224" t="str">
        <f>'All Players'!N16</f>
        <v/>
      </c>
      <c r="P14" s="309">
        <f>'All Players'!O16</f>
        <v>7</v>
      </c>
      <c r="Q14" s="224">
        <f>'All Players'!P16</f>
        <v>16</v>
      </c>
      <c r="R14" s="224">
        <f>'All Players'!Q16</f>
        <v>5</v>
      </c>
      <c r="S14" s="224">
        <f>'All Players'!R16</f>
        <v>11</v>
      </c>
      <c r="T14" s="253">
        <f>'All Players'!S16</f>
        <v>2.2857142857142856</v>
      </c>
      <c r="U14" s="224">
        <f>'All Players'!T16</f>
        <v>5</v>
      </c>
      <c r="V14" s="224">
        <f>'All Players'!U16</f>
        <v>1</v>
      </c>
      <c r="W14" s="224">
        <f>'All Players'!V16</f>
        <v>1</v>
      </c>
      <c r="X14" s="254">
        <f>'All Players'!W16</f>
        <v>0.7857142857142857</v>
      </c>
      <c r="Y14" s="252">
        <f>'All Players'!X19</f>
        <v>0</v>
      </c>
    </row>
    <row r="15" spans="1:25">
      <c r="A15" s="31" t="s">
        <v>423</v>
      </c>
      <c r="B15" s="251" t="str">
        <f>'All Players'!A17</f>
        <v>G1</v>
      </c>
      <c r="C15" s="251" t="str">
        <f>'All Players'!B17</f>
        <v>KORNFEIND, J.</v>
      </c>
      <c r="D15" s="224">
        <f>'All Players'!C17</f>
        <v>1.5</v>
      </c>
      <c r="E15" s="224">
        <f>'All Players'!D17</f>
        <v>3</v>
      </c>
      <c r="F15" s="224">
        <f>'All Players'!E17</f>
        <v>2.5</v>
      </c>
      <c r="G15" s="224" t="str">
        <f>'All Players'!F17</f>
        <v/>
      </c>
      <c r="H15" s="224">
        <f>'All Players'!G17</f>
        <v>3</v>
      </c>
      <c r="I15" s="224">
        <f>'All Players'!H17</f>
        <v>3</v>
      </c>
      <c r="J15" s="224">
        <f>'All Players'!I17</f>
        <v>2.5</v>
      </c>
      <c r="K15" s="224">
        <f>'All Players'!J17</f>
        <v>1.5</v>
      </c>
      <c r="L15" s="224" t="str">
        <f>'All Players'!K17</f>
        <v/>
      </c>
      <c r="M15" s="224">
        <f>'All Players'!L17</f>
        <v>1</v>
      </c>
      <c r="N15" s="224" t="str">
        <f>'All Players'!M17</f>
        <v/>
      </c>
      <c r="O15" s="224">
        <f>'All Players'!N17</f>
        <v>1</v>
      </c>
      <c r="P15" s="309">
        <f>'All Players'!O17</f>
        <v>9</v>
      </c>
      <c r="Q15" s="224">
        <f>'All Players'!P17</f>
        <v>19</v>
      </c>
      <c r="R15" s="224">
        <f>'All Players'!Q17</f>
        <v>8</v>
      </c>
      <c r="S15" s="224">
        <f>'All Players'!R17</f>
        <v>11</v>
      </c>
      <c r="T15" s="253">
        <f>'All Players'!S17</f>
        <v>2.1111111111111112</v>
      </c>
      <c r="U15" s="224">
        <f>'All Players'!T17</f>
        <v>5</v>
      </c>
      <c r="V15" s="224">
        <f>'All Players'!U17</f>
        <v>2</v>
      </c>
      <c r="W15" s="224">
        <f>'All Players'!V17</f>
        <v>2</v>
      </c>
      <c r="X15" s="254">
        <f>'All Players'!W17</f>
        <v>0.66666666666666663</v>
      </c>
      <c r="Y15" s="252">
        <f>'All Players'!X3</f>
        <v>0</v>
      </c>
    </row>
    <row r="16" spans="1:25">
      <c r="A16" s="31" t="s">
        <v>423</v>
      </c>
      <c r="B16" s="251" t="str">
        <f>'All Players'!A19</f>
        <v>G2</v>
      </c>
      <c r="C16" s="251" t="str">
        <f>'All Players'!B19</f>
        <v>FERKO, J.</v>
      </c>
      <c r="D16" s="224" t="str">
        <f>'All Players'!C19</f>
        <v/>
      </c>
      <c r="E16" s="224" t="str">
        <f>'All Players'!D19</f>
        <v/>
      </c>
      <c r="F16" s="224" t="str">
        <f>'All Players'!E19</f>
        <v/>
      </c>
      <c r="G16" s="224">
        <f>'All Players'!F19</f>
        <v>2.5</v>
      </c>
      <c r="H16" s="224" t="str">
        <f>'All Players'!G19</f>
        <v/>
      </c>
      <c r="I16" s="224">
        <f>'All Players'!H19</f>
        <v>3</v>
      </c>
      <c r="J16" s="224">
        <f>'All Players'!I19</f>
        <v>3</v>
      </c>
      <c r="K16" s="224" t="str">
        <f>'All Players'!J19</f>
        <v/>
      </c>
      <c r="L16" s="224">
        <f>'All Players'!K19</f>
        <v>3</v>
      </c>
      <c r="M16" s="224" t="str">
        <f>'All Players'!L19</f>
        <v/>
      </c>
      <c r="N16" s="224">
        <f>'All Players'!M19</f>
        <v>1</v>
      </c>
      <c r="O16" s="224" t="str">
        <f>'All Players'!N19</f>
        <v/>
      </c>
      <c r="P16" s="309">
        <f>'All Players'!O19</f>
        <v>5</v>
      </c>
      <c r="Q16" s="224">
        <f>'All Players'!P19</f>
        <v>12.5</v>
      </c>
      <c r="R16" s="224">
        <f>'All Players'!Q19</f>
        <v>2.5</v>
      </c>
      <c r="S16" s="224">
        <f>'All Players'!R19</f>
        <v>10</v>
      </c>
      <c r="T16" s="253">
        <f>'All Players'!S19</f>
        <v>2.5</v>
      </c>
      <c r="U16" s="224">
        <f>'All Players'!T19</f>
        <v>4</v>
      </c>
      <c r="V16" s="224">
        <f>'All Players'!U19</f>
        <v>1</v>
      </c>
      <c r="W16" s="224">
        <f>'All Players'!V19</f>
        <v>0</v>
      </c>
      <c r="X16" s="254">
        <f>'All Players'!W19</f>
        <v>0.8</v>
      </c>
      <c r="Y16" s="252">
        <f>'All Players'!X21</f>
        <v>0</v>
      </c>
    </row>
    <row r="17" spans="1:25">
      <c r="A17" s="31">
        <v>13</v>
      </c>
      <c r="B17" s="251" t="str">
        <f>'All Players'!A20</f>
        <v>WB</v>
      </c>
      <c r="C17" s="251" t="str">
        <f>'All Players'!B20</f>
        <v>TURTURIELLO, V.</v>
      </c>
      <c r="D17" s="224">
        <f>'All Players'!C20</f>
        <v>1</v>
      </c>
      <c r="E17" s="224" t="str">
        <f>'All Players'!D20</f>
        <v/>
      </c>
      <c r="F17" s="224">
        <f>'All Players'!E20</f>
        <v>2.5</v>
      </c>
      <c r="G17" s="224">
        <f>'All Players'!F20</f>
        <v>3</v>
      </c>
      <c r="H17" s="224" t="str">
        <f>'All Players'!G20</f>
        <v/>
      </c>
      <c r="I17" s="224">
        <f>'All Players'!H20</f>
        <v>2</v>
      </c>
      <c r="J17" s="224" t="str">
        <f>'All Players'!I20</f>
        <v/>
      </c>
      <c r="K17" s="224">
        <f>'All Players'!J20</f>
        <v>2.5</v>
      </c>
      <c r="L17" s="224" t="str">
        <f>'All Players'!K20</f>
        <v/>
      </c>
      <c r="M17" s="224">
        <f>'All Players'!L20</f>
        <v>1.5</v>
      </c>
      <c r="N17" s="224" t="str">
        <f>'All Players'!M20</f>
        <v/>
      </c>
      <c r="O17" s="224">
        <f>'All Players'!N20</f>
        <v>3</v>
      </c>
      <c r="P17" s="309">
        <f>'All Players'!O20</f>
        <v>7</v>
      </c>
      <c r="Q17" s="224">
        <f>'All Players'!P20</f>
        <v>15.5</v>
      </c>
      <c r="R17" s="224">
        <f>'All Players'!Q20</f>
        <v>5.5</v>
      </c>
      <c r="S17" s="224">
        <f>'All Players'!R20</f>
        <v>10</v>
      </c>
      <c r="T17" s="253">
        <f>'All Players'!S20</f>
        <v>2.2142857142857144</v>
      </c>
      <c r="U17" s="224">
        <f>'All Players'!T20</f>
        <v>5</v>
      </c>
      <c r="V17" s="224">
        <f>'All Players'!U20</f>
        <v>1</v>
      </c>
      <c r="W17" s="224">
        <f>'All Players'!V20</f>
        <v>1</v>
      </c>
      <c r="X17" s="254">
        <f>'All Players'!W20</f>
        <v>0.7857142857142857</v>
      </c>
      <c r="Y17" s="252">
        <f>'All Players'!X29</f>
        <v>0</v>
      </c>
    </row>
    <row r="18" spans="1:25">
      <c r="A18" s="31">
        <v>14</v>
      </c>
      <c r="B18" s="251" t="str">
        <f>'All Players'!A23</f>
        <v>PC</v>
      </c>
      <c r="C18" s="251" t="str">
        <f>'All Players'!B23</f>
        <v>HAVANKI, B.</v>
      </c>
      <c r="D18" s="224" t="str">
        <f>'All Players'!C23</f>
        <v/>
      </c>
      <c r="E18" s="224">
        <f>'All Players'!D23</f>
        <v>0.5</v>
      </c>
      <c r="F18" s="224">
        <f>'All Players'!E23</f>
        <v>3</v>
      </c>
      <c r="G18" s="224">
        <f>'All Players'!F23</f>
        <v>0</v>
      </c>
      <c r="H18" s="224" t="str">
        <f>'All Players'!G23</f>
        <v/>
      </c>
      <c r="I18" s="224" t="str">
        <f>'All Players'!H23</f>
        <v/>
      </c>
      <c r="J18" s="224">
        <f>'All Players'!I23</f>
        <v>2</v>
      </c>
      <c r="K18" s="224">
        <f>'All Players'!J23</f>
        <v>2.5</v>
      </c>
      <c r="L18" s="224" t="str">
        <f>'All Players'!K23</f>
        <v/>
      </c>
      <c r="M18" s="224">
        <f>'All Players'!L23</f>
        <v>3</v>
      </c>
      <c r="N18" s="224">
        <f>'All Players'!M23</f>
        <v>3</v>
      </c>
      <c r="O18" s="224">
        <f>'All Players'!N23</f>
        <v>3</v>
      </c>
      <c r="P18" s="309">
        <f>'All Players'!O23</f>
        <v>8</v>
      </c>
      <c r="Q18" s="224">
        <f>'All Players'!P23</f>
        <v>17</v>
      </c>
      <c r="R18" s="224">
        <f>'All Players'!Q23</f>
        <v>7</v>
      </c>
      <c r="S18" s="224">
        <f>'All Players'!R23</f>
        <v>10</v>
      </c>
      <c r="T18" s="253">
        <f>'All Players'!S23</f>
        <v>2.125</v>
      </c>
      <c r="U18" s="224">
        <f>'All Players'!T23</f>
        <v>6</v>
      </c>
      <c r="V18" s="224">
        <f>'All Players'!U23</f>
        <v>2</v>
      </c>
      <c r="W18" s="224">
        <f>'All Players'!V23</f>
        <v>0</v>
      </c>
      <c r="X18" s="254">
        <f>'All Players'!W23</f>
        <v>0.75</v>
      </c>
      <c r="Y18" s="252">
        <f>'All Players'!X31</f>
        <v>0</v>
      </c>
    </row>
    <row r="19" spans="1:25">
      <c r="A19" s="31">
        <v>15</v>
      </c>
      <c r="B19" s="251" t="str">
        <f>'All Players'!A27</f>
        <v>G1</v>
      </c>
      <c r="C19" s="251" t="str">
        <f>'All Players'!B27</f>
        <v>GRAHAM, R.</v>
      </c>
      <c r="D19" s="224">
        <f>'All Players'!C27</f>
        <v>1.5</v>
      </c>
      <c r="E19" s="224" t="str">
        <f>'All Players'!D27</f>
        <v/>
      </c>
      <c r="F19" s="224">
        <f>'All Players'!E27</f>
        <v>3</v>
      </c>
      <c r="G19" s="224">
        <f>'All Players'!F27</f>
        <v>2</v>
      </c>
      <c r="H19" s="224">
        <f>'All Players'!G27</f>
        <v>3</v>
      </c>
      <c r="I19" s="224" t="str">
        <f>'All Players'!H27</f>
        <v/>
      </c>
      <c r="J19" s="224">
        <f>'All Players'!I27</f>
        <v>0.5</v>
      </c>
      <c r="K19" s="224">
        <f>'All Players'!J27</f>
        <v>3</v>
      </c>
      <c r="L19" s="224">
        <f>'All Players'!K27</f>
        <v>2.5</v>
      </c>
      <c r="M19" s="224">
        <f>'All Players'!L27</f>
        <v>1.5</v>
      </c>
      <c r="N19" s="224">
        <f>'All Players'!M27</f>
        <v>2</v>
      </c>
      <c r="O19" s="224">
        <f>'All Players'!N27</f>
        <v>1</v>
      </c>
      <c r="P19" s="309">
        <f>'All Players'!O27</f>
        <v>10</v>
      </c>
      <c r="Q19" s="224">
        <f>'All Players'!P27</f>
        <v>20</v>
      </c>
      <c r="R19" s="224">
        <f>'All Players'!Q27</f>
        <v>10</v>
      </c>
      <c r="S19" s="224">
        <f>'All Players'!R27</f>
        <v>10</v>
      </c>
      <c r="T19" s="253">
        <f>'All Players'!S27</f>
        <v>2</v>
      </c>
      <c r="U19" s="224">
        <f>'All Players'!T27</f>
        <v>6</v>
      </c>
      <c r="V19" s="224">
        <f>'All Players'!U27</f>
        <v>2</v>
      </c>
      <c r="W19" s="224">
        <f>'All Players'!V27</f>
        <v>2</v>
      </c>
      <c r="X19" s="254">
        <f>'All Players'!W27</f>
        <v>0.7</v>
      </c>
      <c r="Y19" s="252">
        <f>'All Players'!X26</f>
        <v>0</v>
      </c>
    </row>
    <row r="20" spans="1:25">
      <c r="A20" s="31">
        <v>16</v>
      </c>
      <c r="B20" s="251" t="str">
        <f>'All Players'!A30</f>
        <v>G2</v>
      </c>
      <c r="C20" s="251" t="str">
        <f>'All Players'!B30</f>
        <v>SENISZYN, A.</v>
      </c>
      <c r="D20" s="224">
        <f>'All Players'!C30</f>
        <v>2</v>
      </c>
      <c r="E20" s="224">
        <f>'All Players'!D30</f>
        <v>3</v>
      </c>
      <c r="F20" s="224">
        <f>'All Players'!E30</f>
        <v>2</v>
      </c>
      <c r="G20" s="224">
        <f>'All Players'!F30</f>
        <v>0.5</v>
      </c>
      <c r="H20" s="224">
        <f>'All Players'!G30</f>
        <v>2.5</v>
      </c>
      <c r="I20" s="224">
        <f>'All Players'!H30</f>
        <v>2</v>
      </c>
      <c r="J20" s="224" t="str">
        <f>'All Players'!I30</f>
        <v/>
      </c>
      <c r="K20" s="224" t="str">
        <f>'All Players'!J30</f>
        <v/>
      </c>
      <c r="L20" s="224">
        <f>'All Players'!K30</f>
        <v>2</v>
      </c>
      <c r="M20" s="224" t="str">
        <f>'All Players'!L30</f>
        <v/>
      </c>
      <c r="N20" s="224">
        <f>'All Players'!M30</f>
        <v>2.5</v>
      </c>
      <c r="O20" s="224" t="str">
        <f>'All Players'!N30</f>
        <v/>
      </c>
      <c r="P20" s="309">
        <f>'All Players'!O30</f>
        <v>8</v>
      </c>
      <c r="Q20" s="224">
        <f>'All Players'!P30</f>
        <v>16.5</v>
      </c>
      <c r="R20" s="224">
        <f>'All Players'!Q30</f>
        <v>7.5</v>
      </c>
      <c r="S20" s="224">
        <f>'All Players'!R30</f>
        <v>9</v>
      </c>
      <c r="T20" s="253">
        <f>'All Players'!S30</f>
        <v>2.0625</v>
      </c>
      <c r="U20" s="224">
        <f>'All Players'!T30</f>
        <v>7</v>
      </c>
      <c r="V20" s="224">
        <f>'All Players'!U30</f>
        <v>1</v>
      </c>
      <c r="W20" s="224">
        <f>'All Players'!V30</f>
        <v>0</v>
      </c>
      <c r="X20" s="254">
        <f>'All Players'!W30</f>
        <v>0.875</v>
      </c>
      <c r="Y20" s="252">
        <f>'All Players'!X33</f>
        <v>0</v>
      </c>
    </row>
    <row r="21" spans="1:25">
      <c r="A21" s="31">
        <v>17</v>
      </c>
      <c r="B21" s="251" t="str">
        <f>'All Players'!A31</f>
        <v>AB</v>
      </c>
      <c r="C21" s="251" t="str">
        <f>'All Players'!B31</f>
        <v>DEMAIO, R.</v>
      </c>
      <c r="D21" s="224">
        <f>'All Players'!C31</f>
        <v>3</v>
      </c>
      <c r="E21" s="224">
        <f>'All Players'!D31</f>
        <v>2</v>
      </c>
      <c r="F21" s="224" t="str">
        <f>'All Players'!E31</f>
        <v/>
      </c>
      <c r="G21" s="224" t="str">
        <f>'All Players'!F31</f>
        <v/>
      </c>
      <c r="H21" s="224" t="str">
        <f>'All Players'!G31</f>
        <v/>
      </c>
      <c r="I21" s="224">
        <f>'All Players'!H31</f>
        <v>1.5</v>
      </c>
      <c r="J21" s="224">
        <f>'All Players'!I31</f>
        <v>1.5</v>
      </c>
      <c r="K21" s="224" t="str">
        <f>'All Players'!J31</f>
        <v/>
      </c>
      <c r="L21" s="224" t="str">
        <f>'All Players'!K31</f>
        <v/>
      </c>
      <c r="M21" s="224" t="str">
        <f>'All Players'!L31</f>
        <v/>
      </c>
      <c r="N21" s="224">
        <f>'All Players'!M31</f>
        <v>2.5</v>
      </c>
      <c r="O21" s="224">
        <f>'All Players'!N31</f>
        <v>3</v>
      </c>
      <c r="P21" s="309">
        <f>'All Players'!O31</f>
        <v>6</v>
      </c>
      <c r="Q21" s="224">
        <f>'All Players'!P31</f>
        <v>13.5</v>
      </c>
      <c r="R21" s="224">
        <f>'All Players'!Q31</f>
        <v>4.5</v>
      </c>
      <c r="S21" s="224">
        <f>'All Players'!R31</f>
        <v>9</v>
      </c>
      <c r="T21" s="253">
        <f>'All Players'!S31</f>
        <v>2.25</v>
      </c>
      <c r="U21" s="224">
        <f>'All Players'!T31</f>
        <v>4</v>
      </c>
      <c r="V21" s="224">
        <f>'All Players'!U31</f>
        <v>0</v>
      </c>
      <c r="W21" s="224">
        <f>'All Players'!V31</f>
        <v>2</v>
      </c>
      <c r="X21" s="254">
        <f>'All Players'!W31</f>
        <v>0.83333333333333337</v>
      </c>
      <c r="Y21" s="252">
        <f>'All Players'!X23</f>
        <v>0</v>
      </c>
    </row>
    <row r="22" spans="1:25">
      <c r="A22" s="31">
        <v>18</v>
      </c>
      <c r="B22" s="251" t="str">
        <f>'All Players'!A32</f>
        <v>MV</v>
      </c>
      <c r="C22" s="251" t="str">
        <f>'All Players'!B32</f>
        <v>ALLEN, D.</v>
      </c>
      <c r="D22" s="224">
        <f>'All Players'!C32</f>
        <v>3</v>
      </c>
      <c r="E22" s="224" t="str">
        <f>'All Players'!D32</f>
        <v/>
      </c>
      <c r="F22" s="224" t="str">
        <f>'All Players'!E32</f>
        <v/>
      </c>
      <c r="G22" s="224" t="str">
        <f>'All Players'!F32</f>
        <v/>
      </c>
      <c r="H22" s="224" t="str">
        <f>'All Players'!G32</f>
        <v/>
      </c>
      <c r="I22" s="224">
        <f>'All Players'!H32</f>
        <v>0</v>
      </c>
      <c r="J22" s="224">
        <f>'All Players'!I32</f>
        <v>3</v>
      </c>
      <c r="K22" s="224" t="str">
        <f>'All Players'!J32</f>
        <v/>
      </c>
      <c r="L22" s="224">
        <f>'All Players'!K32</f>
        <v>3</v>
      </c>
      <c r="M22" s="224">
        <f>'All Players'!L32</f>
        <v>1.5</v>
      </c>
      <c r="N22" s="224">
        <f>'All Players'!M32</f>
        <v>1.5</v>
      </c>
      <c r="O22" s="224" t="str">
        <f>'All Players'!N32</f>
        <v/>
      </c>
      <c r="P22" s="309">
        <f>'All Players'!O32</f>
        <v>5</v>
      </c>
      <c r="Q22" s="224">
        <f>'All Players'!P32</f>
        <v>12</v>
      </c>
      <c r="R22" s="224">
        <f>'All Players'!Q32</f>
        <v>3</v>
      </c>
      <c r="S22" s="224">
        <f>'All Players'!R32</f>
        <v>9</v>
      </c>
      <c r="T22" s="253">
        <f>'All Players'!S32</f>
        <v>2.4</v>
      </c>
      <c r="U22" s="224">
        <f>'All Players'!T32</f>
        <v>3</v>
      </c>
      <c r="V22" s="224">
        <f>'All Players'!U32</f>
        <v>0</v>
      </c>
      <c r="W22" s="224">
        <f>'All Players'!V32</f>
        <v>2</v>
      </c>
      <c r="X22" s="254">
        <f>'All Players'!W32</f>
        <v>0.8</v>
      </c>
      <c r="Y22" s="252">
        <f>'All Players'!X25</f>
        <v>0</v>
      </c>
    </row>
    <row r="23" spans="1:25">
      <c r="A23" s="31">
        <v>19</v>
      </c>
      <c r="B23" s="251" t="str">
        <f>'All Players'!A33</f>
        <v>GK</v>
      </c>
      <c r="C23" s="251" t="str">
        <f>'All Players'!B33</f>
        <v>VISCO, J.</v>
      </c>
      <c r="D23" s="224">
        <f>'All Players'!C33</f>
        <v>3</v>
      </c>
      <c r="E23" s="224" t="str">
        <f>'All Players'!D33</f>
        <v/>
      </c>
      <c r="F23" s="224">
        <f>'All Players'!E33</f>
        <v>0</v>
      </c>
      <c r="G23" s="224" t="str">
        <f>'All Players'!F33</f>
        <v/>
      </c>
      <c r="H23" s="224" t="str">
        <f>'All Players'!G33</f>
        <v/>
      </c>
      <c r="I23" s="224" t="str">
        <f>'All Players'!H33</f>
        <v/>
      </c>
      <c r="J23" s="224">
        <f>'All Players'!I33</f>
        <v>3</v>
      </c>
      <c r="K23" s="224">
        <f>'All Players'!J33</f>
        <v>3</v>
      </c>
      <c r="L23" s="224" t="str">
        <f>'All Players'!K33</f>
        <v/>
      </c>
      <c r="M23" s="224">
        <f>'All Players'!L33</f>
        <v>3</v>
      </c>
      <c r="N23" s="224" t="str">
        <f>'All Players'!M33</f>
        <v/>
      </c>
      <c r="O23" s="224" t="str">
        <f>'All Players'!N33</f>
        <v/>
      </c>
      <c r="P23" s="309">
        <f>'All Players'!O33</f>
        <v>5</v>
      </c>
      <c r="Q23" s="224">
        <f>'All Players'!P33</f>
        <v>12</v>
      </c>
      <c r="R23" s="224">
        <f>'All Players'!Q33</f>
        <v>3</v>
      </c>
      <c r="S23" s="224">
        <f>'All Players'!R33</f>
        <v>9</v>
      </c>
      <c r="T23" s="253">
        <f>'All Players'!S33</f>
        <v>2.4</v>
      </c>
      <c r="U23" s="224">
        <f>'All Players'!T33</f>
        <v>4</v>
      </c>
      <c r="V23" s="224">
        <f>'All Players'!U33</f>
        <v>1</v>
      </c>
      <c r="W23" s="224">
        <f>'All Players'!V33</f>
        <v>0</v>
      </c>
      <c r="X23" s="254">
        <f>'All Players'!W33</f>
        <v>0.8</v>
      </c>
      <c r="Y23" s="252">
        <f>'All Players'!X27</f>
        <v>0</v>
      </c>
    </row>
    <row r="24" spans="1:25">
      <c r="A24" s="31">
        <v>20</v>
      </c>
      <c r="B24" s="251" t="str">
        <f>'All Players'!A34</f>
        <v>G1</v>
      </c>
      <c r="C24" s="251" t="str">
        <f>'All Players'!B34</f>
        <v>HAINES, B.</v>
      </c>
      <c r="D24" s="224">
        <f>'All Players'!C34</f>
        <v>2</v>
      </c>
      <c r="E24" s="224">
        <f>'All Players'!D34</f>
        <v>2.5</v>
      </c>
      <c r="F24" s="224">
        <f>'All Players'!E34</f>
        <v>1</v>
      </c>
      <c r="G24" s="224">
        <f>'All Players'!F34</f>
        <v>2.5</v>
      </c>
      <c r="H24" s="224">
        <f>'All Players'!G34</f>
        <v>3</v>
      </c>
      <c r="I24" s="224">
        <f>'All Players'!H34</f>
        <v>2.5</v>
      </c>
      <c r="J24" s="224" t="str">
        <f>'All Players'!I34</f>
        <v/>
      </c>
      <c r="K24" s="224">
        <f>'All Players'!J34</f>
        <v>1</v>
      </c>
      <c r="L24" s="224" t="str">
        <f>'All Players'!K34</f>
        <v/>
      </c>
      <c r="M24" s="224">
        <f>'All Players'!L34</f>
        <v>2</v>
      </c>
      <c r="N24" s="224">
        <f>'All Players'!M34</f>
        <v>3</v>
      </c>
      <c r="O24" s="224">
        <f>'All Players'!N34</f>
        <v>0</v>
      </c>
      <c r="P24" s="309">
        <f>'All Players'!O34</f>
        <v>10</v>
      </c>
      <c r="Q24" s="224">
        <f>'All Players'!P34</f>
        <v>19.5</v>
      </c>
      <c r="R24" s="224">
        <f>'All Players'!Q34</f>
        <v>10.5</v>
      </c>
      <c r="S24" s="224">
        <f>'All Players'!R34</f>
        <v>9</v>
      </c>
      <c r="T24" s="253">
        <f>'All Players'!S34</f>
        <v>1.95</v>
      </c>
      <c r="U24" s="224">
        <f>'All Players'!T34</f>
        <v>7</v>
      </c>
      <c r="V24" s="224">
        <f>'All Players'!U34</f>
        <v>3</v>
      </c>
      <c r="W24" s="224">
        <f>'All Players'!V34</f>
        <v>0</v>
      </c>
      <c r="X24" s="254">
        <f>'All Players'!W34</f>
        <v>0.7</v>
      </c>
      <c r="Y24" s="252" t="str">
        <f>'All Players'!X32</f>
        <v>R</v>
      </c>
    </row>
    <row r="25" spans="1:25">
      <c r="A25" s="31">
        <v>21</v>
      </c>
      <c r="B25" s="251" t="str">
        <f>'All Players'!A35</f>
        <v>G1</v>
      </c>
      <c r="C25" s="251" t="str">
        <f>'All Players'!B35</f>
        <v>KAZIZAS, A.</v>
      </c>
      <c r="D25" s="224">
        <f>'All Players'!C35</f>
        <v>3</v>
      </c>
      <c r="E25" s="224">
        <f>'All Players'!D35</f>
        <v>1.5</v>
      </c>
      <c r="F25" s="224">
        <f>'All Players'!E35</f>
        <v>3</v>
      </c>
      <c r="G25" s="224">
        <f>'All Players'!F35</f>
        <v>0</v>
      </c>
      <c r="H25" s="224" t="str">
        <f>'All Players'!G35</f>
        <v/>
      </c>
      <c r="I25" s="224">
        <f>'All Players'!H35</f>
        <v>3</v>
      </c>
      <c r="J25" s="224">
        <f>'All Players'!I35</f>
        <v>3</v>
      </c>
      <c r="K25" s="224">
        <f>'All Players'!J35</f>
        <v>1.5</v>
      </c>
      <c r="L25" s="224">
        <f>'All Players'!K35</f>
        <v>0</v>
      </c>
      <c r="M25" s="224">
        <f>'All Players'!L35</f>
        <v>3</v>
      </c>
      <c r="N25" s="224" t="str">
        <f>'All Players'!M35</f>
        <v/>
      </c>
      <c r="O25" s="224" t="str">
        <f>'All Players'!N35</f>
        <v/>
      </c>
      <c r="P25" s="309">
        <f>'All Players'!O35</f>
        <v>9</v>
      </c>
      <c r="Q25" s="224">
        <f>'All Players'!P35</f>
        <v>18</v>
      </c>
      <c r="R25" s="224">
        <f>'All Players'!Q35</f>
        <v>9</v>
      </c>
      <c r="S25" s="224">
        <f>'All Players'!R35</f>
        <v>9</v>
      </c>
      <c r="T25" s="253">
        <f>'All Players'!S35</f>
        <v>2</v>
      </c>
      <c r="U25" s="224">
        <f>'All Players'!T35</f>
        <v>5</v>
      </c>
      <c r="V25" s="224">
        <f>'All Players'!U35</f>
        <v>2</v>
      </c>
      <c r="W25" s="224">
        <f>'All Players'!V35</f>
        <v>2</v>
      </c>
      <c r="X25" s="254">
        <f>'All Players'!W35</f>
        <v>0.66666666666666663</v>
      </c>
      <c r="Y25" s="252">
        <f>'All Players'!X28</f>
        <v>0</v>
      </c>
    </row>
    <row r="26" spans="1:25">
      <c r="A26" s="31" t="s">
        <v>435</v>
      </c>
      <c r="B26" s="251" t="str">
        <f>'All Players'!A8</f>
        <v>WB</v>
      </c>
      <c r="C26" s="251" t="str">
        <f>'All Players'!B8</f>
        <v>KIELY, J.</v>
      </c>
      <c r="D26" s="224" t="str">
        <f>'All Players'!C8</f>
        <v/>
      </c>
      <c r="E26" s="224">
        <f>'All Players'!D8</f>
        <v>2</v>
      </c>
      <c r="F26" s="224" t="str">
        <f>'All Players'!E8</f>
        <v/>
      </c>
      <c r="G26" s="224">
        <f>'All Players'!F8</f>
        <v>2</v>
      </c>
      <c r="H26" s="224">
        <f>'All Players'!G8</f>
        <v>3</v>
      </c>
      <c r="I26" s="224">
        <f>'All Players'!H8</f>
        <v>2.5</v>
      </c>
      <c r="J26" s="224">
        <f>'All Players'!I8</f>
        <v>2.5</v>
      </c>
      <c r="K26" s="224">
        <f>'All Players'!J8</f>
        <v>2.5</v>
      </c>
      <c r="L26" s="224">
        <f>'All Players'!K8</f>
        <v>1.5</v>
      </c>
      <c r="M26" s="224">
        <f>'All Players'!L8</f>
        <v>1.5</v>
      </c>
      <c r="N26" s="224">
        <f>'All Players'!M8</f>
        <v>3</v>
      </c>
      <c r="O26" s="224">
        <f>'All Players'!N8</f>
        <v>1</v>
      </c>
      <c r="P26" s="224">
        <f>'All Players'!O8</f>
        <v>10</v>
      </c>
      <c r="Q26" s="224">
        <f>'All Players'!P8</f>
        <v>21.5</v>
      </c>
      <c r="R26" s="224">
        <f>'All Players'!Q8</f>
        <v>8.5</v>
      </c>
      <c r="S26" s="224">
        <f>'All Players'!R8</f>
        <v>13</v>
      </c>
      <c r="T26" s="253">
        <f>'All Players'!S8</f>
        <v>2.15</v>
      </c>
      <c r="U26" s="224">
        <f>'All Players'!T8</f>
        <v>7</v>
      </c>
      <c r="V26" s="224">
        <f>'All Players'!U8</f>
        <v>1</v>
      </c>
      <c r="W26" s="224">
        <f>'All Players'!V8</f>
        <v>2</v>
      </c>
      <c r="X26" s="254">
        <f>'All Players'!W8</f>
        <v>0.8</v>
      </c>
      <c r="Y26" s="252">
        <f>'All Players'!X13</f>
        <v>0</v>
      </c>
    </row>
    <row r="27" spans="1:25">
      <c r="A27" s="31" t="s">
        <v>435</v>
      </c>
      <c r="B27" s="251" t="str">
        <f>'All Players'!A10</f>
        <v>MV</v>
      </c>
      <c r="C27" s="251" t="str">
        <f>'All Players'!B10</f>
        <v>WAURICK, W.</v>
      </c>
      <c r="D27" s="224">
        <f>'All Players'!C10</f>
        <v>2.5</v>
      </c>
      <c r="E27" s="224" t="str">
        <f>'All Players'!D10</f>
        <v/>
      </c>
      <c r="F27" s="224" t="str">
        <f>'All Players'!E10</f>
        <v/>
      </c>
      <c r="G27" s="224">
        <f>'All Players'!F10</f>
        <v>2.5</v>
      </c>
      <c r="H27" s="224" t="str">
        <f>'All Players'!G10</f>
        <v/>
      </c>
      <c r="I27" s="224">
        <f>'All Players'!H10</f>
        <v>3</v>
      </c>
      <c r="J27" s="224" t="str">
        <f>'All Players'!I10</f>
        <v/>
      </c>
      <c r="K27" s="224">
        <f>'All Players'!J10</f>
        <v>2</v>
      </c>
      <c r="L27" s="224">
        <f>'All Players'!K10</f>
        <v>3</v>
      </c>
      <c r="M27" s="224">
        <f>'All Players'!L10</f>
        <v>3</v>
      </c>
      <c r="N27" s="224" t="str">
        <f>'All Players'!M10</f>
        <v/>
      </c>
      <c r="O27" s="224">
        <f>'All Players'!N10</f>
        <v>0.5</v>
      </c>
      <c r="P27" s="224">
        <f>'All Players'!O10</f>
        <v>7</v>
      </c>
      <c r="Q27" s="224">
        <f>'All Players'!P10</f>
        <v>16.5</v>
      </c>
      <c r="R27" s="224">
        <f>'All Players'!Q10</f>
        <v>4.5</v>
      </c>
      <c r="S27" s="224">
        <f>'All Players'!R10</f>
        <v>12</v>
      </c>
      <c r="T27" s="253">
        <f>'All Players'!S10</f>
        <v>2.3571428571428572</v>
      </c>
      <c r="U27" s="224">
        <f>'All Players'!T10</f>
        <v>6</v>
      </c>
      <c r="V27" s="224">
        <f>'All Players'!U10</f>
        <v>1</v>
      </c>
      <c r="W27" s="224">
        <f>'All Players'!V10</f>
        <v>0</v>
      </c>
      <c r="X27" s="254">
        <f>'All Players'!W10</f>
        <v>0.8571428571428571</v>
      </c>
      <c r="Y27" s="252">
        <f>'All Players'!X7</f>
        <v>0</v>
      </c>
    </row>
    <row r="28" spans="1:25">
      <c r="A28" s="31" t="s">
        <v>435</v>
      </c>
      <c r="B28" s="251" t="str">
        <f>'All Players'!A13</f>
        <v>G1</v>
      </c>
      <c r="C28" s="251" t="str">
        <f>'All Players'!B13</f>
        <v>DEMPSY, P.</v>
      </c>
      <c r="D28" s="224">
        <f>'All Players'!C13</f>
        <v>2.5</v>
      </c>
      <c r="E28" s="224">
        <f>'All Players'!D13</f>
        <v>1</v>
      </c>
      <c r="F28" s="224">
        <f>'All Players'!E13</f>
        <v>2.5</v>
      </c>
      <c r="G28" s="224">
        <f>'All Players'!F13</f>
        <v>2.5</v>
      </c>
      <c r="H28" s="224">
        <f>'All Players'!G13</f>
        <v>3</v>
      </c>
      <c r="I28" s="224" t="str">
        <f>'All Players'!H13</f>
        <v/>
      </c>
      <c r="J28" s="224">
        <f>'All Players'!I13</f>
        <v>1.5</v>
      </c>
      <c r="K28" s="224">
        <f>'All Players'!J13</f>
        <v>3</v>
      </c>
      <c r="L28" s="224">
        <f>'All Players'!K13</f>
        <v>2.5</v>
      </c>
      <c r="M28" s="224">
        <f>'All Players'!L13</f>
        <v>1</v>
      </c>
      <c r="N28" s="224">
        <f>'All Players'!M13</f>
        <v>0.5</v>
      </c>
      <c r="O28" s="224">
        <f>'All Players'!N13</f>
        <v>2.5</v>
      </c>
      <c r="P28" s="224">
        <f>'All Players'!O13</f>
        <v>11</v>
      </c>
      <c r="Q28" s="224">
        <f>'All Players'!P13</f>
        <v>22.5</v>
      </c>
      <c r="R28" s="224">
        <f>'All Players'!Q13</f>
        <v>10.5</v>
      </c>
      <c r="S28" s="224">
        <f>'All Players'!R13</f>
        <v>12</v>
      </c>
      <c r="T28" s="253">
        <f>'All Players'!S13</f>
        <v>2.0454545454545454</v>
      </c>
      <c r="U28" s="224">
        <f>'All Players'!T13</f>
        <v>7</v>
      </c>
      <c r="V28" s="224">
        <f>'All Players'!U13</f>
        <v>3</v>
      </c>
      <c r="W28" s="224">
        <f>'All Players'!V13</f>
        <v>1</v>
      </c>
      <c r="X28" s="254">
        <f>'All Players'!W13</f>
        <v>0.68181818181818177</v>
      </c>
      <c r="Y28" s="252">
        <f>'All Players'!X15</f>
        <v>0</v>
      </c>
    </row>
    <row r="29" spans="1:25">
      <c r="A29" s="31" t="s">
        <v>435</v>
      </c>
      <c r="B29" s="251" t="str">
        <f>'All Players'!A28</f>
        <v>WB</v>
      </c>
      <c r="C29" s="251" t="str">
        <f>'All Players'!B28</f>
        <v>WEEDEN, B.</v>
      </c>
      <c r="D29" s="224">
        <f>'All Players'!C28</f>
        <v>2</v>
      </c>
      <c r="E29" s="224">
        <f>'All Players'!D28</f>
        <v>1</v>
      </c>
      <c r="F29" s="224">
        <f>'All Players'!E28</f>
        <v>3</v>
      </c>
      <c r="G29" s="224">
        <f>'All Players'!F28</f>
        <v>2.5</v>
      </c>
      <c r="H29" s="224">
        <f>'All Players'!G28</f>
        <v>0.5</v>
      </c>
      <c r="I29" s="224">
        <f>'All Players'!H28</f>
        <v>0.5</v>
      </c>
      <c r="J29" s="224" t="str">
        <f>'All Players'!I28</f>
        <v/>
      </c>
      <c r="K29" s="224" t="str">
        <f>'All Players'!J28</f>
        <v/>
      </c>
      <c r="L29" s="224">
        <f>'All Players'!K28</f>
        <v>2</v>
      </c>
      <c r="M29" s="224">
        <f>'All Players'!L28</f>
        <v>2.5</v>
      </c>
      <c r="N29" s="224">
        <f>'All Players'!M28</f>
        <v>3</v>
      </c>
      <c r="O29" s="224">
        <f>'All Players'!N28</f>
        <v>3</v>
      </c>
      <c r="P29" s="224">
        <f>'All Players'!O28</f>
        <v>10</v>
      </c>
      <c r="Q29" s="224">
        <f>'All Players'!P28</f>
        <v>20</v>
      </c>
      <c r="R29" s="224">
        <f>'All Players'!Q28</f>
        <v>10</v>
      </c>
      <c r="S29" s="224">
        <f>'All Players'!R28</f>
        <v>10</v>
      </c>
      <c r="T29" s="253">
        <f>'All Players'!S28</f>
        <v>2</v>
      </c>
      <c r="U29" s="224">
        <f>'All Players'!T28</f>
        <v>7</v>
      </c>
      <c r="V29" s="224">
        <f>'All Players'!U28</f>
        <v>3</v>
      </c>
      <c r="W29" s="224">
        <f>'All Players'!V28</f>
        <v>0</v>
      </c>
      <c r="X29" s="254">
        <f>'All Players'!W28</f>
        <v>0.7</v>
      </c>
      <c r="Y29" s="252">
        <f>'All Players'!X5</f>
        <v>0</v>
      </c>
    </row>
    <row r="30" spans="1:25">
      <c r="A30" s="31" t="s">
        <v>435</v>
      </c>
      <c r="B30" s="251" t="str">
        <f>'All Players'!A11</f>
        <v>MV</v>
      </c>
      <c r="C30" s="251" t="str">
        <f>'All Players'!B11</f>
        <v>CARTER, B.</v>
      </c>
      <c r="D30" s="224" t="str">
        <f>'All Players'!C11</f>
        <v/>
      </c>
      <c r="E30" s="224">
        <f>'All Players'!D11</f>
        <v>2.5</v>
      </c>
      <c r="F30" s="224">
        <f>'All Players'!E11</f>
        <v>3</v>
      </c>
      <c r="G30" s="224" t="str">
        <f>'All Players'!F11</f>
        <v/>
      </c>
      <c r="H30" s="224">
        <f>'All Players'!G11</f>
        <v>3</v>
      </c>
      <c r="I30" s="224">
        <f>'All Players'!H11</f>
        <v>1.5</v>
      </c>
      <c r="J30" s="224">
        <f>'All Players'!I11</f>
        <v>1.5</v>
      </c>
      <c r="K30" s="224" t="str">
        <f>'All Players'!J11</f>
        <v/>
      </c>
      <c r="L30" s="224" t="str">
        <f>'All Players'!K11</f>
        <v/>
      </c>
      <c r="M30" s="224" t="str">
        <f>'All Players'!L11</f>
        <v/>
      </c>
      <c r="N30" s="224">
        <f>'All Players'!M11</f>
        <v>3</v>
      </c>
      <c r="O30" s="224">
        <f>'All Players'!N11</f>
        <v>2</v>
      </c>
      <c r="P30" s="224">
        <f>'All Players'!O11</f>
        <v>7</v>
      </c>
      <c r="Q30" s="224">
        <f>'All Players'!P11</f>
        <v>16.5</v>
      </c>
      <c r="R30" s="224">
        <f>'All Players'!Q11</f>
        <v>4.5</v>
      </c>
      <c r="S30" s="224">
        <f>'All Players'!R11</f>
        <v>12</v>
      </c>
      <c r="T30" s="253">
        <f>'All Players'!S11</f>
        <v>2.3571428571428572</v>
      </c>
      <c r="U30" s="224">
        <f>'All Players'!T11</f>
        <v>5</v>
      </c>
      <c r="V30" s="224">
        <f>'All Players'!U11</f>
        <v>0</v>
      </c>
      <c r="W30" s="224">
        <f>'All Players'!V11</f>
        <v>2</v>
      </c>
      <c r="X30" s="254">
        <f>'All Players'!W11</f>
        <v>0.8571428571428571</v>
      </c>
      <c r="Y30" s="252">
        <f>'All Players'!X14</f>
        <v>0</v>
      </c>
    </row>
    <row r="31" spans="1:25">
      <c r="A31" s="31" t="s">
        <v>435</v>
      </c>
      <c r="B31" s="251" t="str">
        <f>'All Players'!A18</f>
        <v>QB</v>
      </c>
      <c r="C31" s="251" t="str">
        <f>'All Players'!B18</f>
        <v>DiFRANCESCO, M.</v>
      </c>
      <c r="D31" s="224" t="str">
        <f>'All Players'!C18</f>
        <v/>
      </c>
      <c r="E31" s="224">
        <f>'All Players'!D18</f>
        <v>3</v>
      </c>
      <c r="F31" s="224" t="str">
        <f>'All Players'!E18</f>
        <v/>
      </c>
      <c r="G31" s="224" t="str">
        <f>'All Players'!F18</f>
        <v/>
      </c>
      <c r="H31" s="224" t="str">
        <f>'All Players'!G18</f>
        <v/>
      </c>
      <c r="I31" s="224" t="str">
        <f>'All Players'!H18</f>
        <v/>
      </c>
      <c r="J31" s="224">
        <f>'All Players'!I18</f>
        <v>3</v>
      </c>
      <c r="K31" s="224">
        <f>'All Players'!J18</f>
        <v>3</v>
      </c>
      <c r="L31" s="224" t="str">
        <f>'All Players'!K18</f>
        <v/>
      </c>
      <c r="M31" s="224">
        <f>'All Players'!L18</f>
        <v>2</v>
      </c>
      <c r="N31" s="224">
        <f>'All Players'!M18</f>
        <v>3</v>
      </c>
      <c r="O31" s="224">
        <f>'All Players'!N18</f>
        <v>0</v>
      </c>
      <c r="P31" s="224">
        <f>'All Players'!O18</f>
        <v>6</v>
      </c>
      <c r="Q31" s="224">
        <f>'All Players'!P18</f>
        <v>14</v>
      </c>
      <c r="R31" s="224">
        <f>'All Players'!Q18</f>
        <v>4</v>
      </c>
      <c r="S31" s="224">
        <f>'All Players'!R18</f>
        <v>10</v>
      </c>
      <c r="T31" s="253">
        <f>'All Players'!S18</f>
        <v>2.3333333333333335</v>
      </c>
      <c r="U31" s="224">
        <f>'All Players'!T18</f>
        <v>5</v>
      </c>
      <c r="V31" s="224">
        <f>'All Players'!U18</f>
        <v>1</v>
      </c>
      <c r="W31" s="224">
        <f>'All Players'!V18</f>
        <v>0</v>
      </c>
      <c r="X31" s="254">
        <f>'All Players'!W18</f>
        <v>0.83333333333333337</v>
      </c>
      <c r="Y31" s="252">
        <f>'All Players'!X20</f>
        <v>0</v>
      </c>
    </row>
    <row r="32" spans="1:25">
      <c r="A32" s="31" t="s">
        <v>435</v>
      </c>
      <c r="B32" s="251" t="str">
        <f>'All Players'!A24</f>
        <v>TE</v>
      </c>
      <c r="C32" s="251" t="str">
        <f>'All Players'!B24</f>
        <v>DESEMBRANA, N.</v>
      </c>
      <c r="D32" s="224" t="str">
        <f>'All Players'!C24</f>
        <v/>
      </c>
      <c r="E32" s="224">
        <f>'All Players'!D24</f>
        <v>3</v>
      </c>
      <c r="F32" s="224" t="str">
        <f>'All Players'!E24</f>
        <v/>
      </c>
      <c r="G32" s="224" t="str">
        <f>'All Players'!F24</f>
        <v/>
      </c>
      <c r="H32" s="224">
        <f>'All Players'!G24</f>
        <v>3</v>
      </c>
      <c r="I32" s="224">
        <f>'All Players'!H24</f>
        <v>2</v>
      </c>
      <c r="J32" s="224" t="str">
        <f>'All Players'!I24</f>
        <v/>
      </c>
      <c r="K32" s="224">
        <f>'All Players'!J24</f>
        <v>3</v>
      </c>
      <c r="L32" s="224">
        <f>'All Players'!K24</f>
        <v>2.5</v>
      </c>
      <c r="M32" s="224">
        <f>'All Players'!L24</f>
        <v>0</v>
      </c>
      <c r="N32" s="224">
        <f>'All Players'!M24</f>
        <v>1</v>
      </c>
      <c r="O32" s="224">
        <f>'All Players'!N24</f>
        <v>2.5</v>
      </c>
      <c r="P32" s="224">
        <f>'All Players'!O24</f>
        <v>8</v>
      </c>
      <c r="Q32" s="224">
        <f>'All Players'!P24</f>
        <v>17</v>
      </c>
      <c r="R32" s="224">
        <f>'All Players'!Q24</f>
        <v>7</v>
      </c>
      <c r="S32" s="224">
        <f>'All Players'!R24</f>
        <v>10</v>
      </c>
      <c r="T32" s="253">
        <f>'All Players'!S24</f>
        <v>2.125</v>
      </c>
      <c r="U32" s="224">
        <f>'All Players'!T24</f>
        <v>6</v>
      </c>
      <c r="V32" s="224">
        <f>'All Players'!U24</f>
        <v>2</v>
      </c>
      <c r="W32" s="224">
        <f>'All Players'!V24</f>
        <v>0</v>
      </c>
      <c r="X32" s="254">
        <f>'All Players'!W24</f>
        <v>0.75</v>
      </c>
      <c r="Y32" s="252">
        <f>'All Players'!X22</f>
        <v>0</v>
      </c>
    </row>
    <row r="33" spans="1:25">
      <c r="A33" s="31" t="s">
        <v>435</v>
      </c>
      <c r="B33" s="251" t="str">
        <f>'All Players'!A29</f>
        <v>QB</v>
      </c>
      <c r="C33" s="251" t="str">
        <f>'All Players'!B29</f>
        <v>NAKAGAWA, R.</v>
      </c>
      <c r="D33" s="224">
        <f>'All Players'!C29</f>
        <v>1.5</v>
      </c>
      <c r="E33" s="224" t="str">
        <f>'All Players'!D29</f>
        <v/>
      </c>
      <c r="F33" s="224" t="str">
        <f>'All Players'!E29</f>
        <v/>
      </c>
      <c r="G33" s="224">
        <f>'All Players'!F29</f>
        <v>3</v>
      </c>
      <c r="H33" s="224">
        <f>'All Players'!G29</f>
        <v>3</v>
      </c>
      <c r="I33" s="224">
        <f>'All Players'!H29</f>
        <v>3</v>
      </c>
      <c r="J33" s="224">
        <f>'All Players'!I29</f>
        <v>2.5</v>
      </c>
      <c r="K33" s="224">
        <f>'All Players'!J29</f>
        <v>3</v>
      </c>
      <c r="L33" s="224">
        <f>'All Players'!K29</f>
        <v>0.5</v>
      </c>
      <c r="M33" s="224" t="str">
        <f>'All Players'!L29</f>
        <v/>
      </c>
      <c r="N33" s="224" t="str">
        <f>'All Players'!M29</f>
        <v/>
      </c>
      <c r="O33" s="224">
        <f>'All Players'!N29</f>
        <v>0.5</v>
      </c>
      <c r="P33" s="224">
        <f>'All Players'!O29</f>
        <v>8</v>
      </c>
      <c r="Q33" s="224">
        <f>'All Players'!P29</f>
        <v>17</v>
      </c>
      <c r="R33" s="224">
        <f>'All Players'!Q29</f>
        <v>7</v>
      </c>
      <c r="S33" s="224">
        <f>'All Players'!R29</f>
        <v>10</v>
      </c>
      <c r="T33" s="253">
        <f>'All Players'!S29</f>
        <v>2.125</v>
      </c>
      <c r="U33" s="224">
        <f>'All Players'!T29</f>
        <v>5</v>
      </c>
      <c r="V33" s="224">
        <f>'All Players'!U29</f>
        <v>2</v>
      </c>
      <c r="W33" s="224">
        <f>'All Players'!V29</f>
        <v>1</v>
      </c>
      <c r="X33" s="254">
        <f>'All Players'!W29</f>
        <v>0.6875</v>
      </c>
      <c r="Y33" s="252">
        <f>'All Players'!X24</f>
        <v>0</v>
      </c>
    </row>
    <row r="34" spans="1:25">
      <c r="A34" s="31" t="s">
        <v>435</v>
      </c>
      <c r="B34" s="251" t="str">
        <f>'All Players'!A21</f>
        <v>SB</v>
      </c>
      <c r="C34" s="251" t="str">
        <f>'All Players'!B21</f>
        <v>BYLINA, B.</v>
      </c>
      <c r="D34" s="224">
        <f>'All Players'!C21</f>
        <v>1.5</v>
      </c>
      <c r="E34" s="224">
        <f>'All Players'!D21</f>
        <v>2</v>
      </c>
      <c r="F34" s="224">
        <f>'All Players'!E21</f>
        <v>3</v>
      </c>
      <c r="G34" s="224" t="str">
        <f>'All Players'!F21</f>
        <v/>
      </c>
      <c r="H34" s="224" t="str">
        <f>'All Players'!G21</f>
        <v/>
      </c>
      <c r="I34" s="224">
        <f>'All Players'!H21</f>
        <v>2</v>
      </c>
      <c r="J34" s="224">
        <f>'All Players'!I21</f>
        <v>3</v>
      </c>
      <c r="K34" s="224">
        <f>'All Players'!J21</f>
        <v>3</v>
      </c>
      <c r="L34" s="224">
        <f>'All Players'!K21</f>
        <v>2.5</v>
      </c>
      <c r="M34" s="224">
        <f>'All Players'!L21</f>
        <v>1.5</v>
      </c>
      <c r="N34" s="224" t="str">
        <f>'All Players'!M21</f>
        <v/>
      </c>
      <c r="O34" s="224">
        <f>'All Players'!N21</f>
        <v>0</v>
      </c>
      <c r="P34" s="224">
        <f>'All Players'!O21</f>
        <v>9</v>
      </c>
      <c r="Q34" s="224">
        <f>'All Players'!P21</f>
        <v>18.5</v>
      </c>
      <c r="R34" s="224">
        <f>'All Players'!Q21</f>
        <v>8.5</v>
      </c>
      <c r="S34" s="224">
        <f>'All Players'!R21</f>
        <v>10</v>
      </c>
      <c r="T34" s="253">
        <f>'All Players'!S21</f>
        <v>2.0555555555555554</v>
      </c>
      <c r="U34" s="224">
        <f>'All Players'!T21</f>
        <v>6</v>
      </c>
      <c r="V34" s="224">
        <f>'All Players'!U21</f>
        <v>1</v>
      </c>
      <c r="W34" s="224">
        <f>'All Players'!V21</f>
        <v>2</v>
      </c>
      <c r="X34" s="254">
        <f>'All Players'!W21</f>
        <v>0.77777777777777779</v>
      </c>
      <c r="Y34" s="252" t="str">
        <f>'All Players'!X4</f>
        <v>R</v>
      </c>
    </row>
    <row r="35" spans="1:25">
      <c r="A35" s="31" t="s">
        <v>435</v>
      </c>
      <c r="B35" s="251" t="str">
        <f>'All Players'!A22</f>
        <v>GK</v>
      </c>
      <c r="C35" s="251" t="str">
        <f>'All Players'!B22</f>
        <v>PUTVINSKI, G.</v>
      </c>
      <c r="D35" s="224" t="str">
        <f>'All Players'!C22</f>
        <v/>
      </c>
      <c r="E35" s="224">
        <f>'All Players'!D22</f>
        <v>1.5</v>
      </c>
      <c r="F35" s="224">
        <f>'All Players'!E22</f>
        <v>0</v>
      </c>
      <c r="G35" s="224">
        <f>'All Players'!F22</f>
        <v>3</v>
      </c>
      <c r="H35" s="224" t="str">
        <f>'All Players'!G22</f>
        <v/>
      </c>
      <c r="I35" s="224">
        <f>'All Players'!H22</f>
        <v>3</v>
      </c>
      <c r="J35" s="224">
        <f>'All Players'!I22</f>
        <v>2</v>
      </c>
      <c r="K35" s="224">
        <f>'All Players'!J22</f>
        <v>3</v>
      </c>
      <c r="L35" s="224" t="str">
        <f>'All Players'!K22</f>
        <v/>
      </c>
      <c r="M35" s="224" t="str">
        <f>'All Players'!L22</f>
        <v/>
      </c>
      <c r="N35" s="224">
        <f>'All Players'!M22</f>
        <v>3</v>
      </c>
      <c r="O35" s="224">
        <f>'All Players'!N22</f>
        <v>1.5</v>
      </c>
      <c r="P35" s="224">
        <f>'All Players'!O22</f>
        <v>8</v>
      </c>
      <c r="Q35" s="224">
        <f>'All Players'!P22</f>
        <v>17</v>
      </c>
      <c r="R35" s="224">
        <f>'All Players'!Q22</f>
        <v>7</v>
      </c>
      <c r="S35" s="224">
        <f>'All Players'!R22</f>
        <v>10</v>
      </c>
      <c r="T35" s="253">
        <f>'All Players'!S22</f>
        <v>2.125</v>
      </c>
      <c r="U35" s="224">
        <f>'All Players'!T22</f>
        <v>5</v>
      </c>
      <c r="V35" s="224">
        <f>'All Players'!U22</f>
        <v>1</v>
      </c>
      <c r="W35" s="224">
        <f>'All Players'!V22</f>
        <v>2</v>
      </c>
      <c r="X35" s="254">
        <f>'All Players'!W22</f>
        <v>0.75</v>
      </c>
      <c r="Y35" s="252" t="str">
        <f>'All Players'!X30</f>
        <v>R</v>
      </c>
    </row>
    <row r="36" spans="1:25">
      <c r="A36" s="31" t="s">
        <v>435</v>
      </c>
      <c r="B36" s="251" t="str">
        <f>'All Players'!A25</f>
        <v>SE</v>
      </c>
      <c r="C36" s="251" t="str">
        <f>'All Players'!B25</f>
        <v>ATIENZA, C.</v>
      </c>
      <c r="D36" s="224">
        <f>'All Players'!C25</f>
        <v>3</v>
      </c>
      <c r="E36" s="224" t="str">
        <f>'All Players'!D25</f>
        <v/>
      </c>
      <c r="F36" s="224">
        <f>'All Players'!E25</f>
        <v>3</v>
      </c>
      <c r="G36" s="224">
        <f>'All Players'!F25</f>
        <v>3</v>
      </c>
      <c r="H36" s="224">
        <f>'All Players'!G25</f>
        <v>2</v>
      </c>
      <c r="I36" s="224" t="str">
        <f>'All Players'!H25</f>
        <v/>
      </c>
      <c r="J36" s="224">
        <f>'All Players'!I25</f>
        <v>1.5</v>
      </c>
      <c r="K36" s="224">
        <f>'All Players'!J25</f>
        <v>2.5</v>
      </c>
      <c r="L36" s="224">
        <f>'All Players'!K25</f>
        <v>0.5</v>
      </c>
      <c r="M36" s="224">
        <f>'All Players'!L25</f>
        <v>2</v>
      </c>
      <c r="N36" s="224">
        <f>'All Players'!M25</f>
        <v>0</v>
      </c>
      <c r="O36" s="224">
        <f>'All Players'!N25</f>
        <v>2.5</v>
      </c>
      <c r="P36" s="224">
        <f>'All Players'!O25</f>
        <v>10</v>
      </c>
      <c r="Q36" s="224">
        <f>'All Players'!P25</f>
        <v>20</v>
      </c>
      <c r="R36" s="224">
        <f>'All Players'!Q25</f>
        <v>10</v>
      </c>
      <c r="S36" s="224">
        <f>'All Players'!R25</f>
        <v>10</v>
      </c>
      <c r="T36" s="253">
        <f>'All Players'!S25</f>
        <v>2</v>
      </c>
      <c r="U36" s="224">
        <f>'All Players'!T25</f>
        <v>7</v>
      </c>
      <c r="V36" s="224">
        <f>'All Players'!U25</f>
        <v>2</v>
      </c>
      <c r="W36" s="224">
        <f>'All Players'!V25</f>
        <v>1</v>
      </c>
      <c r="X36" s="254">
        <f>'All Players'!W25</f>
        <v>0.75</v>
      </c>
      <c r="Y36" s="252">
        <f>'All Players'!X34</f>
        <v>0</v>
      </c>
    </row>
    <row r="37" spans="1:25">
      <c r="A37" s="31" t="s">
        <v>435</v>
      </c>
      <c r="B37" s="251" t="str">
        <f>'All Players'!A26</f>
        <v>SE</v>
      </c>
      <c r="C37" s="251" t="str">
        <f>'All Players'!B26</f>
        <v>MOORE, H.</v>
      </c>
      <c r="D37" s="224">
        <f>'All Players'!C26</f>
        <v>3</v>
      </c>
      <c r="E37" s="224" t="str">
        <f>'All Players'!D26</f>
        <v/>
      </c>
      <c r="F37" s="224">
        <f>'All Players'!E26</f>
        <v>0.5</v>
      </c>
      <c r="G37" s="224" t="str">
        <f>'All Players'!F26</f>
        <v/>
      </c>
      <c r="H37" s="224">
        <f>'All Players'!G26</f>
        <v>1.5</v>
      </c>
      <c r="I37" s="224">
        <f>'All Players'!H26</f>
        <v>3</v>
      </c>
      <c r="J37" s="224" t="str">
        <f>'All Players'!I26</f>
        <v/>
      </c>
      <c r="K37" s="224">
        <f>'All Players'!J26</f>
        <v>3</v>
      </c>
      <c r="L37" s="224">
        <f>'All Players'!K26</f>
        <v>2.5</v>
      </c>
      <c r="M37" s="224">
        <f>'All Players'!L26</f>
        <v>2</v>
      </c>
      <c r="N37" s="224">
        <f>'All Players'!M26</f>
        <v>0</v>
      </c>
      <c r="O37" s="224">
        <f>'All Players'!N26</f>
        <v>3</v>
      </c>
      <c r="P37" s="224">
        <f>'All Players'!O26</f>
        <v>9</v>
      </c>
      <c r="Q37" s="224">
        <f>'All Players'!P26</f>
        <v>18.5</v>
      </c>
      <c r="R37" s="224">
        <f>'All Players'!Q26</f>
        <v>8.5</v>
      </c>
      <c r="S37" s="224">
        <f>'All Players'!R26</f>
        <v>10</v>
      </c>
      <c r="T37" s="253">
        <f>'All Players'!S26</f>
        <v>2.0555555555555554</v>
      </c>
      <c r="U37" s="224">
        <f>'All Players'!T26</f>
        <v>6</v>
      </c>
      <c r="V37" s="224">
        <f>'All Players'!U26</f>
        <v>2</v>
      </c>
      <c r="W37" s="224">
        <f>'All Players'!V26</f>
        <v>1</v>
      </c>
      <c r="X37" s="254">
        <f>'All Players'!W26</f>
        <v>0.72222222222222221</v>
      </c>
      <c r="Y37" s="252">
        <f>'All Players'!X35</f>
        <v>0</v>
      </c>
    </row>
  </sheetData>
  <sortState ref="B5:Y25">
    <sortCondition descending="1" ref="S5:S25"/>
    <sortCondition descending="1" ref="X5:X25"/>
    <sortCondition descending="1" ref="T5:T25"/>
  </sortState>
  <mergeCells count="7">
    <mergeCell ref="F1:S1"/>
    <mergeCell ref="W1:X1"/>
    <mergeCell ref="U3:U4"/>
    <mergeCell ref="V3:V4"/>
    <mergeCell ref="W3:W4"/>
    <mergeCell ref="T3:T4"/>
    <mergeCell ref="X3:X4"/>
  </mergeCells>
  <phoneticPr fontId="0" type="noConversion"/>
  <pageMargins left="0.2" right="0.2" top="0.5" bottom="0.5" header="0.05" footer="0.0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140" zoomScaleNormal="140" workbookViewId="0">
      <pane xSplit="2" topLeftCell="C1" activePane="topRight" state="frozen"/>
      <selection pane="topRight" activeCell="A3" sqref="A3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23" width="6.7109375" customWidth="1"/>
    <col min="24" max="24" width="4.7109375" customWidth="1"/>
  </cols>
  <sheetData>
    <row r="1" spans="1:24" ht="15.75" customHeight="1" thickBot="1">
      <c r="A1" s="313">
        <v>2020</v>
      </c>
      <c r="B1" s="333" t="s">
        <v>87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29" t="s">
        <v>23</v>
      </c>
      <c r="P1" s="327" t="s">
        <v>24</v>
      </c>
      <c r="Q1" s="327" t="s">
        <v>25</v>
      </c>
      <c r="R1" s="327" t="s">
        <v>26</v>
      </c>
      <c r="S1" s="331" t="s">
        <v>30</v>
      </c>
      <c r="T1" s="331" t="s">
        <v>27</v>
      </c>
      <c r="U1" s="331" t="s">
        <v>28</v>
      </c>
      <c r="V1" s="331" t="s">
        <v>29</v>
      </c>
      <c r="W1" s="325" t="s">
        <v>31</v>
      </c>
    </row>
    <row r="2" spans="1:24" ht="17.25" thickBot="1">
      <c r="A2" s="314"/>
      <c r="B2" s="334"/>
      <c r="C2" s="168" t="s">
        <v>21</v>
      </c>
      <c r="D2" s="169" t="s">
        <v>337</v>
      </c>
      <c r="E2" s="168" t="s">
        <v>256</v>
      </c>
      <c r="F2" s="169" t="s">
        <v>332</v>
      </c>
      <c r="G2" s="169" t="s">
        <v>323</v>
      </c>
      <c r="H2" s="168" t="s">
        <v>184</v>
      </c>
      <c r="I2" s="169" t="s">
        <v>325</v>
      </c>
      <c r="J2" s="168" t="s">
        <v>19</v>
      </c>
      <c r="K2" s="168" t="s">
        <v>18</v>
      </c>
      <c r="L2" s="169" t="s">
        <v>321</v>
      </c>
      <c r="M2" s="168" t="s">
        <v>36</v>
      </c>
      <c r="N2" s="169" t="s">
        <v>328</v>
      </c>
      <c r="O2" s="330"/>
      <c r="P2" s="328"/>
      <c r="Q2" s="328"/>
      <c r="R2" s="328"/>
      <c r="S2" s="332"/>
      <c r="T2" s="332"/>
      <c r="U2" s="332"/>
      <c r="V2" s="332"/>
      <c r="W2" s="326"/>
    </row>
    <row r="3" spans="1:24" ht="16.5">
      <c r="A3" s="278" t="s">
        <v>253</v>
      </c>
      <c r="B3" s="165" t="s">
        <v>111</v>
      </c>
      <c r="C3" s="70">
        <v>2.5</v>
      </c>
      <c r="D3" s="68">
        <v>1</v>
      </c>
      <c r="E3" s="68">
        <v>2.5</v>
      </c>
      <c r="F3" s="70">
        <v>2.5</v>
      </c>
      <c r="G3" s="70">
        <v>3</v>
      </c>
      <c r="H3" s="133" t="s">
        <v>424</v>
      </c>
      <c r="I3" s="68">
        <v>1.5</v>
      </c>
      <c r="J3" s="70">
        <v>3</v>
      </c>
      <c r="K3" s="70">
        <v>2.5</v>
      </c>
      <c r="L3" s="69">
        <v>1</v>
      </c>
      <c r="M3" s="69">
        <v>0.5</v>
      </c>
      <c r="N3" s="100">
        <v>2.5</v>
      </c>
      <c r="O3" s="55">
        <f t="shared" ref="O3:O20" si="0">COUNT(C3:N3)</f>
        <v>11</v>
      </c>
      <c r="P3" s="56">
        <f t="shared" ref="P3:P20" si="1">SUM(C3:N3)</f>
        <v>22.5</v>
      </c>
      <c r="Q3" s="62">
        <f t="shared" ref="Q3:Q20" si="2">(O3)*3-(P3)</f>
        <v>10.5</v>
      </c>
      <c r="R3" s="280">
        <f t="shared" ref="R3:R20" si="3">P3-Q3</f>
        <v>12</v>
      </c>
      <c r="S3" s="85">
        <f t="shared" ref="S3:S20" si="4">P3/O3</f>
        <v>2.0454545454545454</v>
      </c>
      <c r="T3" s="60">
        <f t="shared" ref="T3:T20" si="5">COUNTIFS(C3:N3,"&gt;1.5")</f>
        <v>7</v>
      </c>
      <c r="U3" s="60">
        <f t="shared" ref="U3:U20" si="6">COUNTIFS(C3:N3,"&lt;1.5")</f>
        <v>3</v>
      </c>
      <c r="V3" s="60">
        <f t="shared" ref="V3:V20" si="7">COUNTIFS(C3:N3,"=1.5")</f>
        <v>1</v>
      </c>
      <c r="W3" s="65">
        <f t="shared" ref="W3:W20" si="8">((T3)+0.5*(V3))/SUM(T3:V3)</f>
        <v>0.68181818181818177</v>
      </c>
      <c r="X3" s="31">
        <v>0</v>
      </c>
    </row>
    <row r="4" spans="1:24" ht="16.5">
      <c r="A4" s="66" t="s">
        <v>253</v>
      </c>
      <c r="B4" s="87" t="s">
        <v>250</v>
      </c>
      <c r="C4" s="68">
        <v>1.5</v>
      </c>
      <c r="D4" s="68">
        <v>3</v>
      </c>
      <c r="E4" s="68">
        <v>2.5</v>
      </c>
      <c r="F4" s="133" t="s">
        <v>424</v>
      </c>
      <c r="G4" s="68">
        <v>3</v>
      </c>
      <c r="H4" s="69">
        <v>3</v>
      </c>
      <c r="I4" s="69">
        <v>2.5</v>
      </c>
      <c r="J4" s="69">
        <v>1.5</v>
      </c>
      <c r="K4" s="72" t="s">
        <v>424</v>
      </c>
      <c r="L4" s="69">
        <v>1</v>
      </c>
      <c r="M4" s="71" t="s">
        <v>424</v>
      </c>
      <c r="N4" s="72">
        <v>1</v>
      </c>
      <c r="O4" s="55">
        <f t="shared" si="0"/>
        <v>9</v>
      </c>
      <c r="P4" s="56">
        <f t="shared" si="1"/>
        <v>19</v>
      </c>
      <c r="Q4" s="62">
        <f t="shared" si="2"/>
        <v>8</v>
      </c>
      <c r="R4" s="84">
        <f t="shared" si="3"/>
        <v>11</v>
      </c>
      <c r="S4" s="85">
        <f t="shared" si="4"/>
        <v>2.1111111111111112</v>
      </c>
      <c r="T4" s="60">
        <f t="shared" si="5"/>
        <v>5</v>
      </c>
      <c r="U4" s="60">
        <f t="shared" si="6"/>
        <v>2</v>
      </c>
      <c r="V4" s="60">
        <f t="shared" si="7"/>
        <v>2</v>
      </c>
      <c r="W4" s="61">
        <f t="shared" si="8"/>
        <v>0.66666666666666663</v>
      </c>
      <c r="X4" s="31">
        <v>0</v>
      </c>
    </row>
    <row r="5" spans="1:24" ht="16.5">
      <c r="A5" s="66" t="s">
        <v>253</v>
      </c>
      <c r="B5" s="87" t="s">
        <v>276</v>
      </c>
      <c r="C5" s="68">
        <v>1.5</v>
      </c>
      <c r="D5" s="71" t="s">
        <v>424</v>
      </c>
      <c r="E5" s="68">
        <v>3</v>
      </c>
      <c r="F5" s="69">
        <v>2</v>
      </c>
      <c r="G5" s="70">
        <v>3</v>
      </c>
      <c r="H5" s="133" t="s">
        <v>424</v>
      </c>
      <c r="I5" s="68">
        <v>0.5</v>
      </c>
      <c r="J5" s="69">
        <v>3</v>
      </c>
      <c r="K5" s="75">
        <v>2.5</v>
      </c>
      <c r="L5" s="69">
        <v>1.5</v>
      </c>
      <c r="M5" s="69">
        <v>2</v>
      </c>
      <c r="N5" s="72">
        <v>1</v>
      </c>
      <c r="O5" s="55">
        <f t="shared" si="0"/>
        <v>10</v>
      </c>
      <c r="P5" s="56">
        <f t="shared" si="1"/>
        <v>20</v>
      </c>
      <c r="Q5" s="62">
        <f t="shared" si="2"/>
        <v>10</v>
      </c>
      <c r="R5" s="84">
        <f t="shared" si="3"/>
        <v>10</v>
      </c>
      <c r="S5" s="85">
        <f t="shared" si="4"/>
        <v>2</v>
      </c>
      <c r="T5" s="60">
        <f t="shared" si="5"/>
        <v>6</v>
      </c>
      <c r="U5" s="60">
        <f t="shared" si="6"/>
        <v>2</v>
      </c>
      <c r="V5" s="60">
        <f t="shared" si="7"/>
        <v>2</v>
      </c>
      <c r="W5" s="61">
        <f t="shared" si="8"/>
        <v>0.7</v>
      </c>
      <c r="X5" s="31">
        <v>0</v>
      </c>
    </row>
    <row r="6" spans="1:24" ht="16.5">
      <c r="A6" s="66" t="s">
        <v>253</v>
      </c>
      <c r="B6" s="87" t="s">
        <v>40</v>
      </c>
      <c r="C6" s="68">
        <v>2</v>
      </c>
      <c r="D6" s="68">
        <v>2.5</v>
      </c>
      <c r="E6" s="68">
        <v>1</v>
      </c>
      <c r="F6" s="69">
        <v>2.5</v>
      </c>
      <c r="G6" s="68">
        <v>3</v>
      </c>
      <c r="H6" s="68">
        <v>2.5</v>
      </c>
      <c r="I6" s="133" t="s">
        <v>424</v>
      </c>
      <c r="J6" s="69">
        <v>1</v>
      </c>
      <c r="K6" s="72" t="s">
        <v>424</v>
      </c>
      <c r="L6" s="69">
        <v>2</v>
      </c>
      <c r="M6" s="69">
        <v>3</v>
      </c>
      <c r="N6" s="72">
        <v>0</v>
      </c>
      <c r="O6" s="55">
        <f t="shared" si="0"/>
        <v>10</v>
      </c>
      <c r="P6" s="56">
        <f t="shared" si="1"/>
        <v>19.5</v>
      </c>
      <c r="Q6" s="62">
        <f t="shared" si="2"/>
        <v>10.5</v>
      </c>
      <c r="R6" s="84">
        <f t="shared" si="3"/>
        <v>9</v>
      </c>
      <c r="S6" s="85">
        <f t="shared" si="4"/>
        <v>1.95</v>
      </c>
      <c r="T6" s="60">
        <f t="shared" si="5"/>
        <v>7</v>
      </c>
      <c r="U6" s="60">
        <f t="shared" si="6"/>
        <v>3</v>
      </c>
      <c r="V6" s="60">
        <f t="shared" si="7"/>
        <v>0</v>
      </c>
      <c r="W6" s="61">
        <f t="shared" si="8"/>
        <v>0.7</v>
      </c>
      <c r="X6" s="31">
        <v>0</v>
      </c>
    </row>
    <row r="7" spans="1:24" ht="16.5">
      <c r="A7" s="66" t="s">
        <v>253</v>
      </c>
      <c r="B7" s="87" t="s">
        <v>159</v>
      </c>
      <c r="C7" s="70">
        <v>3</v>
      </c>
      <c r="D7" s="70">
        <v>1.5</v>
      </c>
      <c r="E7" s="70">
        <v>3</v>
      </c>
      <c r="F7" s="69">
        <v>0</v>
      </c>
      <c r="G7" s="72" t="s">
        <v>424</v>
      </c>
      <c r="H7" s="70">
        <v>3</v>
      </c>
      <c r="I7" s="70">
        <v>3</v>
      </c>
      <c r="J7" s="70">
        <v>1.5</v>
      </c>
      <c r="K7" s="69">
        <v>0</v>
      </c>
      <c r="L7" s="69">
        <v>3</v>
      </c>
      <c r="M7" s="72" t="s">
        <v>424</v>
      </c>
      <c r="N7" s="72" t="s">
        <v>424</v>
      </c>
      <c r="O7" s="55">
        <f t="shared" si="0"/>
        <v>9</v>
      </c>
      <c r="P7" s="56">
        <f t="shared" si="1"/>
        <v>18</v>
      </c>
      <c r="Q7" s="62">
        <f t="shared" si="2"/>
        <v>9</v>
      </c>
      <c r="R7" s="84">
        <f t="shared" si="3"/>
        <v>9</v>
      </c>
      <c r="S7" s="85">
        <f t="shared" si="4"/>
        <v>2</v>
      </c>
      <c r="T7" s="60">
        <f t="shared" si="5"/>
        <v>5</v>
      </c>
      <c r="U7" s="60">
        <f t="shared" si="6"/>
        <v>2</v>
      </c>
      <c r="V7" s="60">
        <f t="shared" si="7"/>
        <v>2</v>
      </c>
      <c r="W7" s="61">
        <f t="shared" si="8"/>
        <v>0.66666666666666663</v>
      </c>
      <c r="X7" s="31">
        <v>0</v>
      </c>
    </row>
    <row r="8" spans="1:24" ht="16.5">
      <c r="A8" s="66" t="s">
        <v>253</v>
      </c>
      <c r="B8" s="103" t="s">
        <v>39</v>
      </c>
      <c r="C8" s="70">
        <v>3</v>
      </c>
      <c r="D8" s="68"/>
      <c r="E8" s="70">
        <v>2.5</v>
      </c>
      <c r="F8" s="68">
        <v>0</v>
      </c>
      <c r="G8" s="68">
        <v>0</v>
      </c>
      <c r="H8" s="69">
        <v>2.5</v>
      </c>
      <c r="I8" s="69">
        <v>1.5</v>
      </c>
      <c r="J8" s="75">
        <v>1</v>
      </c>
      <c r="K8" s="69">
        <v>2.5</v>
      </c>
      <c r="L8" s="69">
        <v>3</v>
      </c>
      <c r="M8" s="69">
        <v>3</v>
      </c>
      <c r="N8" s="70">
        <v>0.5</v>
      </c>
      <c r="O8" s="55">
        <f t="shared" si="0"/>
        <v>11</v>
      </c>
      <c r="P8" s="56">
        <f t="shared" si="1"/>
        <v>19.5</v>
      </c>
      <c r="Q8" s="62">
        <f t="shared" si="2"/>
        <v>13.5</v>
      </c>
      <c r="R8" s="84">
        <f t="shared" si="3"/>
        <v>6</v>
      </c>
      <c r="S8" s="85">
        <f t="shared" si="4"/>
        <v>1.7727272727272727</v>
      </c>
      <c r="T8" s="60">
        <f t="shared" si="5"/>
        <v>6</v>
      </c>
      <c r="U8" s="60">
        <f t="shared" si="6"/>
        <v>4</v>
      </c>
      <c r="V8" s="60">
        <f t="shared" si="7"/>
        <v>1</v>
      </c>
      <c r="W8" s="61">
        <f t="shared" si="8"/>
        <v>0.59090909090909094</v>
      </c>
      <c r="X8" s="31">
        <v>0</v>
      </c>
    </row>
    <row r="9" spans="1:24" ht="16.5">
      <c r="A9" s="66" t="s">
        <v>253</v>
      </c>
      <c r="B9" s="87" t="s">
        <v>197</v>
      </c>
      <c r="C9" s="133" t="s">
        <v>424</v>
      </c>
      <c r="D9" s="68">
        <v>3</v>
      </c>
      <c r="E9" s="133" t="s">
        <v>424</v>
      </c>
      <c r="F9" s="71" t="s">
        <v>424</v>
      </c>
      <c r="G9" s="71" t="s">
        <v>424</v>
      </c>
      <c r="H9" s="68">
        <v>3</v>
      </c>
      <c r="I9" s="70">
        <v>0.5</v>
      </c>
      <c r="J9" s="72" t="s">
        <v>424</v>
      </c>
      <c r="K9" s="69">
        <v>1</v>
      </c>
      <c r="L9" s="69">
        <v>1</v>
      </c>
      <c r="M9" s="68">
        <v>3</v>
      </c>
      <c r="N9" s="72" t="s">
        <v>424</v>
      </c>
      <c r="O9" s="55">
        <f t="shared" si="0"/>
        <v>6</v>
      </c>
      <c r="P9" s="56">
        <f t="shared" si="1"/>
        <v>11.5</v>
      </c>
      <c r="Q9" s="62">
        <f t="shared" si="2"/>
        <v>6.5</v>
      </c>
      <c r="R9" s="84">
        <f t="shared" si="3"/>
        <v>5</v>
      </c>
      <c r="S9" s="85">
        <f t="shared" si="4"/>
        <v>1.9166666666666667</v>
      </c>
      <c r="T9" s="60">
        <f t="shared" si="5"/>
        <v>3</v>
      </c>
      <c r="U9" s="60">
        <f t="shared" si="6"/>
        <v>3</v>
      </c>
      <c r="V9" s="60">
        <f t="shared" si="7"/>
        <v>0</v>
      </c>
      <c r="W9" s="61">
        <f t="shared" si="8"/>
        <v>0.5</v>
      </c>
      <c r="X9" s="31">
        <v>0</v>
      </c>
    </row>
    <row r="10" spans="1:24" ht="16.5">
      <c r="A10" s="66" t="s">
        <v>253</v>
      </c>
      <c r="B10" s="139" t="s">
        <v>291</v>
      </c>
      <c r="C10" s="70">
        <v>0.5</v>
      </c>
      <c r="D10" s="133" t="s">
        <v>424</v>
      </c>
      <c r="E10" s="70">
        <v>3</v>
      </c>
      <c r="F10" s="133" t="s">
        <v>424</v>
      </c>
      <c r="G10" s="72" t="s">
        <v>424</v>
      </c>
      <c r="H10" s="69">
        <v>3</v>
      </c>
      <c r="I10" s="71" t="s">
        <v>424</v>
      </c>
      <c r="J10" s="72" t="s">
        <v>424</v>
      </c>
      <c r="K10" s="72" t="s">
        <v>424</v>
      </c>
      <c r="L10" s="69">
        <v>1.5</v>
      </c>
      <c r="M10" s="72" t="s">
        <v>424</v>
      </c>
      <c r="N10" s="72" t="s">
        <v>424</v>
      </c>
      <c r="O10" s="55">
        <f t="shared" si="0"/>
        <v>4</v>
      </c>
      <c r="P10" s="56">
        <f t="shared" si="1"/>
        <v>8</v>
      </c>
      <c r="Q10" s="62">
        <f t="shared" si="2"/>
        <v>4</v>
      </c>
      <c r="R10" s="84">
        <f t="shared" si="3"/>
        <v>4</v>
      </c>
      <c r="S10" s="85">
        <f t="shared" si="4"/>
        <v>2</v>
      </c>
      <c r="T10" s="60">
        <f t="shared" si="5"/>
        <v>2</v>
      </c>
      <c r="U10" s="60">
        <f t="shared" si="6"/>
        <v>1</v>
      </c>
      <c r="V10" s="60">
        <f t="shared" si="7"/>
        <v>1</v>
      </c>
      <c r="W10" s="61">
        <f t="shared" si="8"/>
        <v>0.625</v>
      </c>
      <c r="X10" s="31" t="s">
        <v>209</v>
      </c>
    </row>
    <row r="11" spans="1:24" ht="16.5">
      <c r="A11" s="66" t="s">
        <v>253</v>
      </c>
      <c r="B11" s="87" t="s">
        <v>166</v>
      </c>
      <c r="C11" s="70">
        <v>0</v>
      </c>
      <c r="D11" s="70">
        <v>1.5</v>
      </c>
      <c r="E11" s="133" t="s">
        <v>424</v>
      </c>
      <c r="F11" s="133" t="s">
        <v>424</v>
      </c>
      <c r="G11" s="70">
        <v>1.5</v>
      </c>
      <c r="H11" s="133" t="s">
        <v>424</v>
      </c>
      <c r="I11" s="70">
        <v>2.5</v>
      </c>
      <c r="J11" s="133" t="s">
        <v>424</v>
      </c>
      <c r="K11" s="70">
        <v>3</v>
      </c>
      <c r="L11" s="70">
        <v>0</v>
      </c>
      <c r="M11" s="70">
        <v>1.5</v>
      </c>
      <c r="N11" s="69">
        <v>0.5</v>
      </c>
      <c r="O11" s="55">
        <f t="shared" si="0"/>
        <v>8</v>
      </c>
      <c r="P11" s="56">
        <f t="shared" si="1"/>
        <v>10.5</v>
      </c>
      <c r="Q11" s="62">
        <f t="shared" si="2"/>
        <v>13.5</v>
      </c>
      <c r="R11" s="84">
        <f t="shared" si="3"/>
        <v>-3</v>
      </c>
      <c r="S11" s="85">
        <f t="shared" si="4"/>
        <v>1.3125</v>
      </c>
      <c r="T11" s="60">
        <f t="shared" si="5"/>
        <v>2</v>
      </c>
      <c r="U11" s="60">
        <f t="shared" si="6"/>
        <v>3</v>
      </c>
      <c r="V11" s="60">
        <f t="shared" si="7"/>
        <v>3</v>
      </c>
      <c r="W11" s="61">
        <f t="shared" si="8"/>
        <v>0.4375</v>
      </c>
      <c r="X11" s="31">
        <v>0</v>
      </c>
    </row>
    <row r="12" spans="1:24" ht="16.5">
      <c r="A12" s="66" t="s">
        <v>253</v>
      </c>
      <c r="B12" s="225" t="s">
        <v>76</v>
      </c>
      <c r="C12" s="70">
        <v>0</v>
      </c>
      <c r="D12" s="70">
        <v>0.5</v>
      </c>
      <c r="E12" s="133" t="s">
        <v>424</v>
      </c>
      <c r="F12" s="70">
        <v>2</v>
      </c>
      <c r="G12" s="70">
        <v>1</v>
      </c>
      <c r="H12" s="133" t="s">
        <v>424</v>
      </c>
      <c r="I12" s="133" t="s">
        <v>424</v>
      </c>
      <c r="J12" s="70">
        <v>0</v>
      </c>
      <c r="K12" s="70">
        <v>1</v>
      </c>
      <c r="L12" s="133" t="s">
        <v>424</v>
      </c>
      <c r="M12" s="70">
        <v>3</v>
      </c>
      <c r="N12" s="72" t="s">
        <v>424</v>
      </c>
      <c r="O12" s="55">
        <f t="shared" si="0"/>
        <v>7</v>
      </c>
      <c r="P12" s="56">
        <f t="shared" si="1"/>
        <v>7.5</v>
      </c>
      <c r="Q12" s="62">
        <f t="shared" si="2"/>
        <v>13.5</v>
      </c>
      <c r="R12" s="84">
        <f t="shared" si="3"/>
        <v>-6</v>
      </c>
      <c r="S12" s="85">
        <f t="shared" si="4"/>
        <v>1.0714285714285714</v>
      </c>
      <c r="T12" s="60">
        <f t="shared" si="5"/>
        <v>2</v>
      </c>
      <c r="U12" s="60">
        <f t="shared" si="6"/>
        <v>5</v>
      </c>
      <c r="V12" s="60">
        <f t="shared" si="7"/>
        <v>0</v>
      </c>
      <c r="W12" s="61">
        <f t="shared" si="8"/>
        <v>0.2857142857142857</v>
      </c>
      <c r="X12" s="31">
        <v>0</v>
      </c>
    </row>
    <row r="13" spans="1:24" ht="16.5">
      <c r="A13" s="66" t="s">
        <v>253</v>
      </c>
      <c r="B13" s="87" t="s">
        <v>249</v>
      </c>
      <c r="C13" s="133" t="s">
        <v>424</v>
      </c>
      <c r="D13" s="70">
        <v>0.5</v>
      </c>
      <c r="E13" s="70">
        <v>1.5</v>
      </c>
      <c r="F13" s="70">
        <v>3</v>
      </c>
      <c r="G13" s="70">
        <v>2</v>
      </c>
      <c r="H13" s="70">
        <v>0</v>
      </c>
      <c r="I13" s="70"/>
      <c r="J13" s="70">
        <v>0</v>
      </c>
      <c r="K13" s="70"/>
      <c r="L13" s="70"/>
      <c r="M13" s="70">
        <v>0</v>
      </c>
      <c r="N13" s="72">
        <v>0</v>
      </c>
      <c r="O13" s="55">
        <f t="shared" si="0"/>
        <v>8</v>
      </c>
      <c r="P13" s="56">
        <f t="shared" si="1"/>
        <v>7</v>
      </c>
      <c r="Q13" s="62">
        <f t="shared" si="2"/>
        <v>17</v>
      </c>
      <c r="R13" s="84">
        <f t="shared" si="3"/>
        <v>-10</v>
      </c>
      <c r="S13" s="85">
        <f t="shared" si="4"/>
        <v>0.875</v>
      </c>
      <c r="T13" s="60">
        <f t="shared" si="5"/>
        <v>2</v>
      </c>
      <c r="U13" s="60">
        <f t="shared" si="6"/>
        <v>5</v>
      </c>
      <c r="V13" s="60">
        <f t="shared" si="7"/>
        <v>1</v>
      </c>
      <c r="W13" s="61">
        <f t="shared" si="8"/>
        <v>0.3125</v>
      </c>
      <c r="X13" s="31">
        <v>0</v>
      </c>
    </row>
    <row r="14" spans="1:24" ht="16.5">
      <c r="A14" s="66" t="s">
        <v>253</v>
      </c>
      <c r="B14" s="87" t="s">
        <v>167</v>
      </c>
      <c r="C14" s="133" t="s">
        <v>424</v>
      </c>
      <c r="D14" s="70">
        <v>0.5</v>
      </c>
      <c r="E14" s="71" t="s">
        <v>424</v>
      </c>
      <c r="F14" s="70">
        <v>0</v>
      </c>
      <c r="G14" s="71" t="s">
        <v>424</v>
      </c>
      <c r="H14" s="72" t="s">
        <v>424</v>
      </c>
      <c r="I14" s="69">
        <v>0</v>
      </c>
      <c r="J14" s="69">
        <v>0</v>
      </c>
      <c r="K14" s="69">
        <v>0.5</v>
      </c>
      <c r="L14" s="72" t="s">
        <v>424</v>
      </c>
      <c r="M14" s="71" t="s">
        <v>424</v>
      </c>
      <c r="N14" s="133">
        <v>3</v>
      </c>
      <c r="O14" s="55">
        <f t="shared" si="0"/>
        <v>6</v>
      </c>
      <c r="P14" s="56">
        <f t="shared" si="1"/>
        <v>4</v>
      </c>
      <c r="Q14" s="62">
        <f t="shared" si="2"/>
        <v>14</v>
      </c>
      <c r="R14" s="84">
        <f t="shared" si="3"/>
        <v>-10</v>
      </c>
      <c r="S14" s="85">
        <f t="shared" si="4"/>
        <v>0.66666666666666663</v>
      </c>
      <c r="T14" s="60">
        <f t="shared" si="5"/>
        <v>1</v>
      </c>
      <c r="U14" s="60">
        <f t="shared" si="6"/>
        <v>5</v>
      </c>
      <c r="V14" s="60">
        <f t="shared" si="7"/>
        <v>0</v>
      </c>
      <c r="W14" s="61">
        <f t="shared" si="8"/>
        <v>0.16666666666666666</v>
      </c>
      <c r="X14" s="31">
        <v>0</v>
      </c>
    </row>
    <row r="15" spans="1:24" ht="16.5">
      <c r="A15" s="66" t="s">
        <v>253</v>
      </c>
      <c r="B15" s="87" t="s">
        <v>78</v>
      </c>
      <c r="C15" s="71" t="s">
        <v>424</v>
      </c>
      <c r="D15" s="133" t="s">
        <v>424</v>
      </c>
      <c r="E15" s="70">
        <v>0.5</v>
      </c>
      <c r="F15" s="133" t="s">
        <v>424</v>
      </c>
      <c r="G15" s="70">
        <v>0.5</v>
      </c>
      <c r="H15" s="69">
        <v>1.5</v>
      </c>
      <c r="I15" s="71" t="s">
        <v>424</v>
      </c>
      <c r="J15" s="69">
        <v>0.5</v>
      </c>
      <c r="K15" s="69">
        <v>0</v>
      </c>
      <c r="L15" s="72" t="s">
        <v>424</v>
      </c>
      <c r="M15" s="70">
        <v>1.5</v>
      </c>
      <c r="N15" s="69">
        <v>0.5</v>
      </c>
      <c r="O15" s="55">
        <f t="shared" si="0"/>
        <v>7</v>
      </c>
      <c r="P15" s="56">
        <f t="shared" si="1"/>
        <v>5</v>
      </c>
      <c r="Q15" s="62">
        <f t="shared" si="2"/>
        <v>16</v>
      </c>
      <c r="R15" s="84">
        <f t="shared" si="3"/>
        <v>-11</v>
      </c>
      <c r="S15" s="85">
        <f t="shared" si="4"/>
        <v>0.7142857142857143</v>
      </c>
      <c r="T15" s="60">
        <f t="shared" si="5"/>
        <v>0</v>
      </c>
      <c r="U15" s="60">
        <f t="shared" si="6"/>
        <v>5</v>
      </c>
      <c r="V15" s="60">
        <f t="shared" si="7"/>
        <v>2</v>
      </c>
      <c r="W15" s="61">
        <f t="shared" si="8"/>
        <v>0.14285714285714285</v>
      </c>
      <c r="X15" s="31">
        <v>0</v>
      </c>
    </row>
    <row r="16" spans="1:24" ht="16.5">
      <c r="A16" s="66" t="s">
        <v>253</v>
      </c>
      <c r="B16" s="87" t="s">
        <v>105</v>
      </c>
      <c r="C16" s="71" t="s">
        <v>424</v>
      </c>
      <c r="D16" s="71" t="s">
        <v>424</v>
      </c>
      <c r="E16" s="133" t="s">
        <v>424</v>
      </c>
      <c r="F16" s="70">
        <v>0</v>
      </c>
      <c r="G16" s="68">
        <v>1</v>
      </c>
      <c r="H16" s="68">
        <v>0.5</v>
      </c>
      <c r="I16" s="68">
        <v>0</v>
      </c>
      <c r="J16" s="71" t="s">
        <v>424</v>
      </c>
      <c r="K16" s="72" t="s">
        <v>424</v>
      </c>
      <c r="L16" s="72" t="s">
        <v>424</v>
      </c>
      <c r="M16" s="69">
        <v>0</v>
      </c>
      <c r="N16" s="72" t="s">
        <v>424</v>
      </c>
      <c r="O16" s="55">
        <f t="shared" si="0"/>
        <v>5</v>
      </c>
      <c r="P16" s="56">
        <f t="shared" si="1"/>
        <v>1.5</v>
      </c>
      <c r="Q16" s="62">
        <f t="shared" si="2"/>
        <v>13.5</v>
      </c>
      <c r="R16" s="84">
        <f t="shared" si="3"/>
        <v>-12</v>
      </c>
      <c r="S16" s="85">
        <f t="shared" si="4"/>
        <v>0.3</v>
      </c>
      <c r="T16" s="60">
        <f t="shared" si="5"/>
        <v>0</v>
      </c>
      <c r="U16" s="60">
        <f t="shared" si="6"/>
        <v>5</v>
      </c>
      <c r="V16" s="60">
        <f t="shared" si="7"/>
        <v>0</v>
      </c>
      <c r="W16" s="61">
        <f t="shared" si="8"/>
        <v>0</v>
      </c>
      <c r="X16" s="31">
        <v>0</v>
      </c>
    </row>
    <row r="17" spans="1:24" ht="16.5">
      <c r="A17" s="66" t="s">
        <v>253</v>
      </c>
      <c r="B17" s="139" t="s">
        <v>293</v>
      </c>
      <c r="C17" s="104">
        <v>0.5</v>
      </c>
      <c r="D17" s="70">
        <v>1.5</v>
      </c>
      <c r="E17" s="70">
        <v>1</v>
      </c>
      <c r="F17" s="70">
        <v>0</v>
      </c>
      <c r="G17" s="71" t="s">
        <v>424</v>
      </c>
      <c r="H17" s="68">
        <v>0</v>
      </c>
      <c r="I17" s="68">
        <v>1</v>
      </c>
      <c r="J17" s="71" t="s">
        <v>424</v>
      </c>
      <c r="K17" s="70">
        <v>0.5</v>
      </c>
      <c r="L17" s="69">
        <v>0</v>
      </c>
      <c r="M17" s="71" t="s">
        <v>424</v>
      </c>
      <c r="N17" s="133">
        <v>1</v>
      </c>
      <c r="O17" s="55">
        <f t="shared" si="0"/>
        <v>9</v>
      </c>
      <c r="P17" s="56">
        <f t="shared" si="1"/>
        <v>5.5</v>
      </c>
      <c r="Q17" s="62">
        <f t="shared" si="2"/>
        <v>21.5</v>
      </c>
      <c r="R17" s="84">
        <f t="shared" si="3"/>
        <v>-16</v>
      </c>
      <c r="S17" s="85">
        <f t="shared" si="4"/>
        <v>0.61111111111111116</v>
      </c>
      <c r="T17" s="60">
        <f t="shared" si="5"/>
        <v>0</v>
      </c>
      <c r="U17" s="60">
        <f t="shared" si="6"/>
        <v>8</v>
      </c>
      <c r="V17" s="60">
        <f t="shared" si="7"/>
        <v>1</v>
      </c>
      <c r="W17" s="61">
        <f t="shared" si="8"/>
        <v>5.5555555555555552E-2</v>
      </c>
      <c r="X17" s="31" t="s">
        <v>209</v>
      </c>
    </row>
    <row r="18" spans="1:24" ht="16.5">
      <c r="A18" s="66" t="s">
        <v>253</v>
      </c>
      <c r="B18" s="87" t="s">
        <v>110</v>
      </c>
      <c r="C18" s="71" t="s">
        <v>424</v>
      </c>
      <c r="D18" s="71" t="s">
        <v>424</v>
      </c>
      <c r="E18" s="133" t="s">
        <v>424</v>
      </c>
      <c r="F18" s="133" t="s">
        <v>424</v>
      </c>
      <c r="G18" s="133" t="s">
        <v>424</v>
      </c>
      <c r="H18" s="71" t="s">
        <v>424</v>
      </c>
      <c r="I18" s="133" t="s">
        <v>424</v>
      </c>
      <c r="J18" s="71" t="s">
        <v>424</v>
      </c>
      <c r="K18" s="133" t="s">
        <v>424</v>
      </c>
      <c r="L18" s="72" t="s">
        <v>424</v>
      </c>
      <c r="M18" s="133" t="s">
        <v>424</v>
      </c>
      <c r="N18" s="72" t="s">
        <v>424</v>
      </c>
      <c r="O18" s="55">
        <f t="shared" si="0"/>
        <v>0</v>
      </c>
      <c r="P18" s="56">
        <f t="shared" si="1"/>
        <v>0</v>
      </c>
      <c r="Q18" s="62">
        <f t="shared" si="2"/>
        <v>0</v>
      </c>
      <c r="R18" s="84">
        <f t="shared" si="3"/>
        <v>0</v>
      </c>
      <c r="S18" s="85" t="e">
        <f t="shared" si="4"/>
        <v>#DIV/0!</v>
      </c>
      <c r="T18" s="60">
        <f t="shared" si="5"/>
        <v>0</v>
      </c>
      <c r="U18" s="60">
        <f t="shared" si="6"/>
        <v>0</v>
      </c>
      <c r="V18" s="60">
        <f t="shared" si="7"/>
        <v>0</v>
      </c>
      <c r="W18" s="61" t="e">
        <f t="shared" si="8"/>
        <v>#DIV/0!</v>
      </c>
      <c r="X18" s="31">
        <v>0</v>
      </c>
    </row>
    <row r="19" spans="1:24" ht="16.5">
      <c r="A19" s="66" t="s">
        <v>253</v>
      </c>
      <c r="B19" s="297" t="s">
        <v>292</v>
      </c>
      <c r="C19" s="230" t="s">
        <v>424</v>
      </c>
      <c r="D19" s="71" t="s">
        <v>424</v>
      </c>
      <c r="E19" s="266" t="s">
        <v>424</v>
      </c>
      <c r="F19" s="266" t="s">
        <v>424</v>
      </c>
      <c r="G19" s="266" t="s">
        <v>424</v>
      </c>
      <c r="H19" s="230" t="s">
        <v>424</v>
      </c>
      <c r="I19" s="298" t="s">
        <v>424</v>
      </c>
      <c r="J19" s="230" t="s">
        <v>424</v>
      </c>
      <c r="K19" s="266" t="s">
        <v>424</v>
      </c>
      <c r="L19" s="267" t="s">
        <v>424</v>
      </c>
      <c r="M19" s="266" t="s">
        <v>424</v>
      </c>
      <c r="N19" s="72" t="s">
        <v>424</v>
      </c>
      <c r="O19" s="55">
        <f t="shared" si="0"/>
        <v>0</v>
      </c>
      <c r="P19" s="56">
        <f t="shared" si="1"/>
        <v>0</v>
      </c>
      <c r="Q19" s="62">
        <f t="shared" si="2"/>
        <v>0</v>
      </c>
      <c r="R19" s="84">
        <f t="shared" si="3"/>
        <v>0</v>
      </c>
      <c r="S19" s="85" t="e">
        <f t="shared" si="4"/>
        <v>#DIV/0!</v>
      </c>
      <c r="T19" s="60">
        <f t="shared" si="5"/>
        <v>0</v>
      </c>
      <c r="U19" s="60">
        <f t="shared" si="6"/>
        <v>0</v>
      </c>
      <c r="V19" s="60">
        <f t="shared" si="7"/>
        <v>0</v>
      </c>
      <c r="W19" s="61" t="e">
        <f t="shared" si="8"/>
        <v>#DIV/0!</v>
      </c>
      <c r="X19" s="31" t="s">
        <v>209</v>
      </c>
    </row>
    <row r="20" spans="1:24" ht="17.25" thickBot="1">
      <c r="A20" s="66" t="s">
        <v>253</v>
      </c>
      <c r="B20" s="142" t="s">
        <v>41</v>
      </c>
      <c r="C20" s="128" t="s">
        <v>424</v>
      </c>
      <c r="D20" s="128" t="s">
        <v>424</v>
      </c>
      <c r="E20" s="128" t="s">
        <v>424</v>
      </c>
      <c r="F20" s="262" t="s">
        <v>424</v>
      </c>
      <c r="G20" s="128" t="s">
        <v>424</v>
      </c>
      <c r="H20" s="261" t="s">
        <v>424</v>
      </c>
      <c r="I20" s="261" t="s">
        <v>424</v>
      </c>
      <c r="J20" s="128" t="s">
        <v>424</v>
      </c>
      <c r="K20" s="128" t="s">
        <v>424</v>
      </c>
      <c r="L20" s="128" t="s">
        <v>424</v>
      </c>
      <c r="M20" s="128" t="s">
        <v>424</v>
      </c>
      <c r="N20" s="128" t="s">
        <v>424</v>
      </c>
      <c r="O20" s="55">
        <f t="shared" si="0"/>
        <v>0</v>
      </c>
      <c r="P20" s="56">
        <f t="shared" si="1"/>
        <v>0</v>
      </c>
      <c r="Q20" s="94">
        <f t="shared" si="2"/>
        <v>0</v>
      </c>
      <c r="R20" s="95">
        <f t="shared" si="3"/>
        <v>0</v>
      </c>
      <c r="S20" s="96" t="e">
        <f t="shared" si="4"/>
        <v>#DIV/0!</v>
      </c>
      <c r="T20" s="60">
        <f t="shared" si="5"/>
        <v>0</v>
      </c>
      <c r="U20" s="60">
        <f t="shared" si="6"/>
        <v>0</v>
      </c>
      <c r="V20" s="60">
        <f t="shared" si="7"/>
        <v>0</v>
      </c>
      <c r="W20" s="98" t="e">
        <f t="shared" si="8"/>
        <v>#DIV/0!</v>
      </c>
      <c r="X20" s="31">
        <v>0</v>
      </c>
    </row>
    <row r="21" spans="1:24" ht="17.25" thickBot="1">
      <c r="B21" s="10" t="s">
        <v>11</v>
      </c>
      <c r="C21" s="206">
        <f t="shared" ref="C21:R21" si="9">SUM(C3:C20)</f>
        <v>14.5</v>
      </c>
      <c r="D21" s="211">
        <f t="shared" si="9"/>
        <v>15.5</v>
      </c>
      <c r="E21" s="211">
        <f t="shared" si="9"/>
        <v>20.5</v>
      </c>
      <c r="F21" s="206">
        <f t="shared" si="9"/>
        <v>12</v>
      </c>
      <c r="G21" s="211">
        <f t="shared" ref="G21:H21" si="10">SUM(G3:G20)</f>
        <v>18</v>
      </c>
      <c r="H21" s="211">
        <f t="shared" si="10"/>
        <v>19</v>
      </c>
      <c r="I21" s="211">
        <f t="shared" ref="I21" si="11">SUM(I3:I20)</f>
        <v>13</v>
      </c>
      <c r="J21" s="206">
        <f t="shared" ref="J21:K21" si="12">SUM(J3:J20)</f>
        <v>11.5</v>
      </c>
      <c r="K21" s="206">
        <f t="shared" si="12"/>
        <v>13.5</v>
      </c>
      <c r="L21" s="206">
        <f t="shared" ref="L21:M21" si="13">SUM(L3:L20)</f>
        <v>14</v>
      </c>
      <c r="M21" s="211">
        <f t="shared" si="13"/>
        <v>17.5</v>
      </c>
      <c r="N21" s="206">
        <f t="shared" ref="N21" si="14">SUM(N3:N20)</f>
        <v>10</v>
      </c>
      <c r="O21" s="42">
        <f t="shared" si="9"/>
        <v>120</v>
      </c>
      <c r="P21" s="185">
        <f t="shared" si="9"/>
        <v>179</v>
      </c>
      <c r="Q21" s="186">
        <f t="shared" si="9"/>
        <v>181</v>
      </c>
      <c r="R21" s="185">
        <f t="shared" si="9"/>
        <v>-2</v>
      </c>
      <c r="S21" s="187">
        <f t="shared" ref="S21" si="15">P21/O21</f>
        <v>1.4916666666666667</v>
      </c>
      <c r="T21" s="188">
        <f>SUM(T3:T20)</f>
        <v>48</v>
      </c>
      <c r="U21" s="188">
        <f>SUM(U3:U20)</f>
        <v>56</v>
      </c>
      <c r="V21" s="188">
        <f>SUM(V3:V20)</f>
        <v>16</v>
      </c>
      <c r="W21" s="4">
        <f t="shared" ref="W21" si="16">((T21)+0.5*(V21))/SUM(T21:V21)</f>
        <v>0.46666666666666667</v>
      </c>
    </row>
    <row r="22" spans="1:24" ht="15.75" thickBot="1">
      <c r="B22" s="2" t="s">
        <v>128</v>
      </c>
      <c r="C22" s="217">
        <f t="shared" ref="C22:F22" si="17">30-C21</f>
        <v>15.5</v>
      </c>
      <c r="D22" s="207">
        <f t="shared" si="17"/>
        <v>14.5</v>
      </c>
      <c r="E22" s="207">
        <f t="shared" si="17"/>
        <v>9.5</v>
      </c>
      <c r="F22" s="217">
        <f t="shared" si="17"/>
        <v>18</v>
      </c>
      <c r="G22" s="207">
        <f t="shared" ref="G22:H22" si="18">30-G21</f>
        <v>12</v>
      </c>
      <c r="H22" s="207">
        <f t="shared" si="18"/>
        <v>11</v>
      </c>
      <c r="I22" s="207">
        <f t="shared" ref="I22:J22" si="19">30-I21</f>
        <v>17</v>
      </c>
      <c r="J22" s="217">
        <f t="shared" si="19"/>
        <v>18.5</v>
      </c>
      <c r="K22" s="217">
        <f t="shared" ref="K22:M22" si="20">30-K21</f>
        <v>16.5</v>
      </c>
      <c r="L22" s="217">
        <f t="shared" si="20"/>
        <v>16</v>
      </c>
      <c r="M22" s="207">
        <f t="shared" si="20"/>
        <v>12.5</v>
      </c>
      <c r="N22" s="217">
        <f t="shared" ref="N22" si="21">30-N21</f>
        <v>20</v>
      </c>
    </row>
    <row r="23" spans="1:24" ht="15.75" thickBot="1">
      <c r="B23" s="2" t="s">
        <v>1</v>
      </c>
      <c r="C23" s="200" t="s">
        <v>322</v>
      </c>
      <c r="D23" s="200" t="s">
        <v>329</v>
      </c>
      <c r="E23" s="193" t="s">
        <v>342</v>
      </c>
      <c r="F23" s="193" t="s">
        <v>351</v>
      </c>
      <c r="G23" s="193" t="s">
        <v>357</v>
      </c>
      <c r="H23" s="193" t="s">
        <v>371</v>
      </c>
      <c r="I23" s="193" t="s">
        <v>372</v>
      </c>
      <c r="J23" s="193" t="s">
        <v>382</v>
      </c>
      <c r="K23" s="193" t="s">
        <v>388</v>
      </c>
      <c r="L23" s="193" t="s">
        <v>404</v>
      </c>
      <c r="M23" s="193" t="s">
        <v>412</v>
      </c>
      <c r="N23" s="193" t="s">
        <v>432</v>
      </c>
    </row>
    <row r="24" spans="1:24">
      <c r="A24">
        <v>18</v>
      </c>
      <c r="C24" s="16">
        <f t="shared" ref="C24:N24" si="22">COUNT(C3:C20)</f>
        <v>10</v>
      </c>
      <c r="D24">
        <f t="shared" si="22"/>
        <v>10</v>
      </c>
      <c r="E24">
        <f t="shared" si="22"/>
        <v>10</v>
      </c>
      <c r="F24">
        <f t="shared" si="22"/>
        <v>10</v>
      </c>
      <c r="G24">
        <f t="shared" si="22"/>
        <v>10</v>
      </c>
      <c r="H24">
        <f t="shared" si="22"/>
        <v>10</v>
      </c>
      <c r="I24">
        <f t="shared" si="22"/>
        <v>10</v>
      </c>
      <c r="J24" s="16">
        <f t="shared" si="22"/>
        <v>10</v>
      </c>
      <c r="K24">
        <f t="shared" si="22"/>
        <v>10</v>
      </c>
      <c r="L24">
        <f t="shared" si="22"/>
        <v>10</v>
      </c>
      <c r="M24">
        <f t="shared" si="22"/>
        <v>10</v>
      </c>
      <c r="N24">
        <f t="shared" si="22"/>
        <v>10</v>
      </c>
    </row>
  </sheetData>
  <sortState ref="A3:X17">
    <sortCondition descending="1" ref="R3:R17"/>
    <sortCondition descending="1" ref="W3:W17"/>
    <sortCondition descending="1" ref="S3:S17"/>
  </sortState>
  <mergeCells count="12">
    <mergeCell ref="A1:A2"/>
    <mergeCell ref="B1:B2"/>
    <mergeCell ref="S1:S2"/>
    <mergeCell ref="T1:T2"/>
    <mergeCell ref="C1:N1"/>
    <mergeCell ref="W1:W2"/>
    <mergeCell ref="R1:R2"/>
    <mergeCell ref="O1:O2"/>
    <mergeCell ref="P1:P2"/>
    <mergeCell ref="Q1:Q2"/>
    <mergeCell ref="U1:U2"/>
    <mergeCell ref="V1:V2"/>
  </mergeCells>
  <phoneticPr fontId="0" type="noConversion"/>
  <pageMargins left="0.2" right="0.2" top="0.25" bottom="0.25" header="0" footer="0"/>
  <pageSetup scale="78" orientation="landscape" r:id="rId1"/>
  <ignoredErrors>
    <ignoredError sqref="S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140" zoomScaleNormal="140" workbookViewId="0">
      <pane xSplit="2" topLeftCell="C1" activePane="topRight" state="frozen"/>
      <selection activeCell="T1" sqref="T1:T2"/>
      <selection pane="topRight" activeCell="A3" sqref="A3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18" width="7.42578125" customWidth="1"/>
    <col min="19" max="23" width="6.7109375" customWidth="1"/>
    <col min="24" max="24" width="4.7109375" customWidth="1"/>
  </cols>
  <sheetData>
    <row r="1" spans="1:24" ht="15.75" customHeight="1" thickBot="1">
      <c r="A1" s="313">
        <v>2020</v>
      </c>
      <c r="B1" s="343" t="s">
        <v>88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39" t="s">
        <v>23</v>
      </c>
      <c r="P1" s="337" t="s">
        <v>24</v>
      </c>
      <c r="Q1" s="337" t="s">
        <v>25</v>
      </c>
      <c r="R1" s="337" t="s">
        <v>26</v>
      </c>
      <c r="S1" s="341" t="s">
        <v>30</v>
      </c>
      <c r="T1" s="341" t="s">
        <v>27</v>
      </c>
      <c r="U1" s="341" t="s">
        <v>28</v>
      </c>
      <c r="V1" s="341" t="s">
        <v>29</v>
      </c>
      <c r="W1" s="335" t="s">
        <v>31</v>
      </c>
    </row>
    <row r="2" spans="1:24" ht="17.25" thickBot="1">
      <c r="A2" s="314"/>
      <c r="B2" s="344"/>
      <c r="C2" s="167" t="s">
        <v>325</v>
      </c>
      <c r="D2" s="166" t="s">
        <v>19</v>
      </c>
      <c r="E2" s="195" t="s">
        <v>320</v>
      </c>
      <c r="F2" s="166" t="s">
        <v>20</v>
      </c>
      <c r="G2" s="166" t="s">
        <v>283</v>
      </c>
      <c r="H2" s="167" t="s">
        <v>334</v>
      </c>
      <c r="I2" s="166" t="s">
        <v>22</v>
      </c>
      <c r="J2" s="167" t="s">
        <v>332</v>
      </c>
      <c r="K2" s="167" t="s">
        <v>341</v>
      </c>
      <c r="L2" s="166" t="s">
        <v>18</v>
      </c>
      <c r="M2" s="167" t="s">
        <v>323</v>
      </c>
      <c r="N2" s="166" t="s">
        <v>184</v>
      </c>
      <c r="O2" s="340"/>
      <c r="P2" s="338"/>
      <c r="Q2" s="338"/>
      <c r="R2" s="338"/>
      <c r="S2" s="342"/>
      <c r="T2" s="342"/>
      <c r="U2" s="342"/>
      <c r="V2" s="342"/>
      <c r="W2" s="336"/>
    </row>
    <row r="3" spans="1:24" ht="16.5">
      <c r="A3" s="278" t="s">
        <v>256</v>
      </c>
      <c r="B3" s="165" t="s">
        <v>125</v>
      </c>
      <c r="C3" s="71" t="s">
        <v>424</v>
      </c>
      <c r="D3" s="71" t="s">
        <v>424</v>
      </c>
      <c r="E3" s="71" t="s">
        <v>424</v>
      </c>
      <c r="F3" s="100">
        <v>2.5</v>
      </c>
      <c r="G3" s="71" t="s">
        <v>424</v>
      </c>
      <c r="H3" s="70">
        <v>3</v>
      </c>
      <c r="I3" s="70">
        <v>3</v>
      </c>
      <c r="J3" s="71" t="s">
        <v>424</v>
      </c>
      <c r="K3" s="69">
        <v>3</v>
      </c>
      <c r="L3" s="71" t="s">
        <v>424</v>
      </c>
      <c r="M3" s="70">
        <v>1</v>
      </c>
      <c r="N3" s="284" t="s">
        <v>424</v>
      </c>
      <c r="O3" s="55">
        <f t="shared" ref="O3:O22" si="0">COUNT(C3:N3)</f>
        <v>5</v>
      </c>
      <c r="P3" s="56">
        <f t="shared" ref="P3:P22" si="1">SUM(C3:N3)</f>
        <v>12.5</v>
      </c>
      <c r="Q3" s="62">
        <f t="shared" ref="Q3:Q22" si="2">(O3)*3-(P3)</f>
        <v>2.5</v>
      </c>
      <c r="R3" s="287">
        <f t="shared" ref="R3:R22" si="3">P3-Q3</f>
        <v>10</v>
      </c>
      <c r="S3" s="64">
        <f t="shared" ref="S3:S22" si="4">P3/O3</f>
        <v>2.5</v>
      </c>
      <c r="T3" s="60">
        <f t="shared" ref="T3:T22" si="5">COUNTIFS(C3:N3,"&gt;1.5")</f>
        <v>4</v>
      </c>
      <c r="U3" s="60">
        <f t="shared" ref="U3:U22" si="6">COUNTIFS(C3:N3,"&lt;1.5")</f>
        <v>1</v>
      </c>
      <c r="V3" s="60">
        <f t="shared" ref="V3:V22" si="7">COUNTIFS(C3:N3,"=1.5")</f>
        <v>0</v>
      </c>
      <c r="W3" s="65">
        <f t="shared" ref="W3:W22" si="8">((T3)+0.5*(V3))/SUM(T3:V3)</f>
        <v>0.8</v>
      </c>
      <c r="X3" s="31">
        <v>0</v>
      </c>
    </row>
    <row r="4" spans="1:24" ht="16.5">
      <c r="A4" s="66" t="s">
        <v>256</v>
      </c>
      <c r="B4" s="139" t="s">
        <v>294</v>
      </c>
      <c r="C4" s="68">
        <v>2</v>
      </c>
      <c r="D4" s="68">
        <v>3</v>
      </c>
      <c r="E4" s="75">
        <v>2</v>
      </c>
      <c r="F4" s="69">
        <v>0.5</v>
      </c>
      <c r="G4" s="69">
        <v>2.5</v>
      </c>
      <c r="H4" s="70">
        <v>2</v>
      </c>
      <c r="I4" s="72" t="s">
        <v>424</v>
      </c>
      <c r="J4" s="133" t="s">
        <v>424</v>
      </c>
      <c r="K4" s="69">
        <v>2</v>
      </c>
      <c r="L4" s="72" t="s">
        <v>424</v>
      </c>
      <c r="M4" s="69">
        <v>2.5</v>
      </c>
      <c r="N4" s="285" t="s">
        <v>424</v>
      </c>
      <c r="O4" s="55">
        <f t="shared" si="0"/>
        <v>8</v>
      </c>
      <c r="P4" s="56">
        <f t="shared" si="1"/>
        <v>16.5</v>
      </c>
      <c r="Q4" s="62">
        <f t="shared" si="2"/>
        <v>7.5</v>
      </c>
      <c r="R4" s="163">
        <f t="shared" si="3"/>
        <v>9</v>
      </c>
      <c r="S4" s="64">
        <f t="shared" si="4"/>
        <v>2.0625</v>
      </c>
      <c r="T4" s="60">
        <f t="shared" si="5"/>
        <v>7</v>
      </c>
      <c r="U4" s="60">
        <f t="shared" si="6"/>
        <v>1</v>
      </c>
      <c r="V4" s="60">
        <f t="shared" si="7"/>
        <v>0</v>
      </c>
      <c r="W4" s="61">
        <f t="shared" si="8"/>
        <v>0.875</v>
      </c>
      <c r="X4" s="31" t="s">
        <v>209</v>
      </c>
    </row>
    <row r="5" spans="1:24" ht="16.5">
      <c r="A5" s="77" t="s">
        <v>256</v>
      </c>
      <c r="B5" s="103" t="s">
        <v>62</v>
      </c>
      <c r="C5" s="68">
        <v>0.5</v>
      </c>
      <c r="D5" s="68">
        <v>1</v>
      </c>
      <c r="E5" s="70">
        <v>1.5</v>
      </c>
      <c r="F5" s="69">
        <v>2.5</v>
      </c>
      <c r="G5" s="69">
        <v>3</v>
      </c>
      <c r="H5" s="70">
        <v>2.5</v>
      </c>
      <c r="I5" s="72">
        <v>3</v>
      </c>
      <c r="J5" s="69">
        <v>2.5</v>
      </c>
      <c r="K5" s="69">
        <v>1</v>
      </c>
      <c r="L5" s="69">
        <v>1</v>
      </c>
      <c r="M5" s="72" t="s">
        <v>424</v>
      </c>
      <c r="N5" s="285" t="s">
        <v>424</v>
      </c>
      <c r="O5" s="55">
        <f t="shared" si="0"/>
        <v>10</v>
      </c>
      <c r="P5" s="56">
        <f t="shared" si="1"/>
        <v>18.5</v>
      </c>
      <c r="Q5" s="62">
        <f t="shared" si="2"/>
        <v>11.5</v>
      </c>
      <c r="R5" s="163">
        <f t="shared" si="3"/>
        <v>7</v>
      </c>
      <c r="S5" s="64">
        <f t="shared" si="4"/>
        <v>1.85</v>
      </c>
      <c r="T5" s="60">
        <f t="shared" si="5"/>
        <v>5</v>
      </c>
      <c r="U5" s="60">
        <f t="shared" si="6"/>
        <v>4</v>
      </c>
      <c r="V5" s="60">
        <f t="shared" si="7"/>
        <v>1</v>
      </c>
      <c r="W5" s="61">
        <f t="shared" si="8"/>
        <v>0.55000000000000004</v>
      </c>
      <c r="X5" s="31">
        <v>0</v>
      </c>
    </row>
    <row r="6" spans="1:24" ht="16.5">
      <c r="A6" s="66" t="s">
        <v>256</v>
      </c>
      <c r="B6" s="87" t="s">
        <v>169</v>
      </c>
      <c r="C6" s="72" t="s">
        <v>424</v>
      </c>
      <c r="D6" s="68">
        <v>3</v>
      </c>
      <c r="E6" s="71" t="s">
        <v>424</v>
      </c>
      <c r="F6" s="72" t="s">
        <v>424</v>
      </c>
      <c r="G6" s="70">
        <v>0.5</v>
      </c>
      <c r="H6" s="72" t="s">
        <v>424</v>
      </c>
      <c r="I6" s="71" t="s">
        <v>424</v>
      </c>
      <c r="J6" s="68">
        <v>2.5</v>
      </c>
      <c r="K6" s="72" t="s">
        <v>424</v>
      </c>
      <c r="L6" s="71" t="s">
        <v>424</v>
      </c>
      <c r="M6" s="72" t="s">
        <v>424</v>
      </c>
      <c r="N6" s="285" t="s">
        <v>424</v>
      </c>
      <c r="O6" s="55">
        <f t="shared" si="0"/>
        <v>3</v>
      </c>
      <c r="P6" s="56">
        <f t="shared" si="1"/>
        <v>6</v>
      </c>
      <c r="Q6" s="62">
        <f t="shared" si="2"/>
        <v>3</v>
      </c>
      <c r="R6" s="163">
        <f t="shared" si="3"/>
        <v>3</v>
      </c>
      <c r="S6" s="64">
        <f t="shared" si="4"/>
        <v>2</v>
      </c>
      <c r="T6" s="60">
        <f t="shared" si="5"/>
        <v>2</v>
      </c>
      <c r="U6" s="60">
        <f t="shared" si="6"/>
        <v>1</v>
      </c>
      <c r="V6" s="60">
        <f t="shared" si="7"/>
        <v>0</v>
      </c>
      <c r="W6" s="61">
        <f t="shared" si="8"/>
        <v>0.66666666666666663</v>
      </c>
      <c r="X6" s="31">
        <v>0</v>
      </c>
    </row>
    <row r="7" spans="1:24" ht="16.5">
      <c r="A7" s="66" t="s">
        <v>256</v>
      </c>
      <c r="B7" s="87" t="s">
        <v>108</v>
      </c>
      <c r="C7" s="68">
        <v>0</v>
      </c>
      <c r="D7" s="68">
        <v>3</v>
      </c>
      <c r="E7" s="70">
        <v>0.5</v>
      </c>
      <c r="F7" s="69">
        <v>2.5</v>
      </c>
      <c r="G7" s="68">
        <v>3</v>
      </c>
      <c r="H7" s="69">
        <v>1</v>
      </c>
      <c r="I7" s="69">
        <v>2.5</v>
      </c>
      <c r="J7" s="68">
        <v>0.5</v>
      </c>
      <c r="K7" s="69">
        <v>2</v>
      </c>
      <c r="L7" s="70">
        <v>0.5</v>
      </c>
      <c r="M7" s="69">
        <v>2.5</v>
      </c>
      <c r="N7" s="285" t="s">
        <v>424</v>
      </c>
      <c r="O7" s="55">
        <f t="shared" si="0"/>
        <v>11</v>
      </c>
      <c r="P7" s="56">
        <f t="shared" si="1"/>
        <v>18</v>
      </c>
      <c r="Q7" s="62">
        <f t="shared" si="2"/>
        <v>15</v>
      </c>
      <c r="R7" s="163">
        <f t="shared" si="3"/>
        <v>3</v>
      </c>
      <c r="S7" s="64">
        <f t="shared" si="4"/>
        <v>1.6363636363636365</v>
      </c>
      <c r="T7" s="60">
        <f t="shared" si="5"/>
        <v>6</v>
      </c>
      <c r="U7" s="60">
        <f t="shared" si="6"/>
        <v>5</v>
      </c>
      <c r="V7" s="60">
        <f t="shared" si="7"/>
        <v>0</v>
      </c>
      <c r="W7" s="61">
        <f t="shared" si="8"/>
        <v>0.54545454545454541</v>
      </c>
      <c r="X7" s="31">
        <v>0</v>
      </c>
    </row>
    <row r="8" spans="1:24" ht="16.5">
      <c r="A8" s="66" t="s">
        <v>256</v>
      </c>
      <c r="B8" s="102" t="s">
        <v>80</v>
      </c>
      <c r="C8" s="133" t="s">
        <v>424</v>
      </c>
      <c r="D8" s="71" t="s">
        <v>424</v>
      </c>
      <c r="E8" s="68">
        <v>0</v>
      </c>
      <c r="F8" s="72" t="s">
        <v>424</v>
      </c>
      <c r="G8" s="71" t="s">
        <v>424</v>
      </c>
      <c r="H8" s="72" t="s">
        <v>424</v>
      </c>
      <c r="I8" s="69">
        <v>2.5</v>
      </c>
      <c r="J8" s="133" t="s">
        <v>424</v>
      </c>
      <c r="K8" s="72" t="s">
        <v>424</v>
      </c>
      <c r="L8" s="70">
        <v>2</v>
      </c>
      <c r="M8" s="69">
        <v>2.5</v>
      </c>
      <c r="N8" s="285" t="s">
        <v>424</v>
      </c>
      <c r="O8" s="55">
        <f t="shared" si="0"/>
        <v>4</v>
      </c>
      <c r="P8" s="56">
        <f t="shared" si="1"/>
        <v>7</v>
      </c>
      <c r="Q8" s="62">
        <f t="shared" si="2"/>
        <v>5</v>
      </c>
      <c r="R8" s="163">
        <f t="shared" si="3"/>
        <v>2</v>
      </c>
      <c r="S8" s="64">
        <f t="shared" si="4"/>
        <v>1.75</v>
      </c>
      <c r="T8" s="60">
        <f t="shared" si="5"/>
        <v>3</v>
      </c>
      <c r="U8" s="60">
        <f t="shared" si="6"/>
        <v>1</v>
      </c>
      <c r="V8" s="60">
        <f t="shared" si="7"/>
        <v>0</v>
      </c>
      <c r="W8" s="61">
        <f t="shared" si="8"/>
        <v>0.75</v>
      </c>
      <c r="X8" s="31">
        <v>0</v>
      </c>
    </row>
    <row r="9" spans="1:24" ht="16.5">
      <c r="A9" s="66" t="s">
        <v>256</v>
      </c>
      <c r="B9" s="87" t="s">
        <v>144</v>
      </c>
      <c r="C9" s="133" t="s">
        <v>424</v>
      </c>
      <c r="D9" s="71" t="s">
        <v>424</v>
      </c>
      <c r="E9" s="133" t="s">
        <v>424</v>
      </c>
      <c r="F9" s="69">
        <v>0.5</v>
      </c>
      <c r="G9" s="68">
        <v>2</v>
      </c>
      <c r="H9" s="133" t="s">
        <v>424</v>
      </c>
      <c r="I9" s="72" t="s">
        <v>424</v>
      </c>
      <c r="J9" s="71" t="s">
        <v>424</v>
      </c>
      <c r="K9" s="133" t="s">
        <v>424</v>
      </c>
      <c r="L9" s="69">
        <v>3</v>
      </c>
      <c r="M9" s="72" t="s">
        <v>424</v>
      </c>
      <c r="N9" s="285" t="s">
        <v>424</v>
      </c>
      <c r="O9" s="55">
        <f t="shared" si="0"/>
        <v>3</v>
      </c>
      <c r="P9" s="56">
        <f t="shared" si="1"/>
        <v>5.5</v>
      </c>
      <c r="Q9" s="62">
        <f t="shared" si="2"/>
        <v>3.5</v>
      </c>
      <c r="R9" s="163">
        <f t="shared" si="3"/>
        <v>2</v>
      </c>
      <c r="S9" s="64">
        <f t="shared" si="4"/>
        <v>1.8333333333333333</v>
      </c>
      <c r="T9" s="60">
        <f t="shared" si="5"/>
        <v>2</v>
      </c>
      <c r="U9" s="60">
        <f t="shared" si="6"/>
        <v>1</v>
      </c>
      <c r="V9" s="60">
        <f t="shared" si="7"/>
        <v>0</v>
      </c>
      <c r="W9" s="61">
        <f t="shared" si="8"/>
        <v>0.66666666666666663</v>
      </c>
      <c r="X9" s="31">
        <v>0</v>
      </c>
    </row>
    <row r="10" spans="1:24" ht="16.5">
      <c r="A10" s="66" t="s">
        <v>256</v>
      </c>
      <c r="B10" s="87" t="s">
        <v>275</v>
      </c>
      <c r="C10" s="70">
        <v>0</v>
      </c>
      <c r="D10" s="70">
        <v>3</v>
      </c>
      <c r="E10" s="68">
        <v>2</v>
      </c>
      <c r="F10" s="68">
        <v>0</v>
      </c>
      <c r="G10" s="71" t="s">
        <v>424</v>
      </c>
      <c r="H10" s="72" t="s">
        <v>424</v>
      </c>
      <c r="I10" s="69">
        <v>2</v>
      </c>
      <c r="J10" s="69">
        <v>3</v>
      </c>
      <c r="K10" s="72" t="s">
        <v>424</v>
      </c>
      <c r="L10" s="69">
        <v>1</v>
      </c>
      <c r="M10" s="72" t="s">
        <v>424</v>
      </c>
      <c r="N10" s="285" t="s">
        <v>424</v>
      </c>
      <c r="O10" s="55">
        <f t="shared" si="0"/>
        <v>7</v>
      </c>
      <c r="P10" s="56">
        <f t="shared" si="1"/>
        <v>11</v>
      </c>
      <c r="Q10" s="62">
        <f t="shared" si="2"/>
        <v>10</v>
      </c>
      <c r="R10" s="163">
        <f t="shared" si="3"/>
        <v>1</v>
      </c>
      <c r="S10" s="64">
        <f t="shared" si="4"/>
        <v>1.5714285714285714</v>
      </c>
      <c r="T10" s="60">
        <f t="shared" si="5"/>
        <v>4</v>
      </c>
      <c r="U10" s="60">
        <f t="shared" si="6"/>
        <v>3</v>
      </c>
      <c r="V10" s="60">
        <f t="shared" si="7"/>
        <v>0</v>
      </c>
      <c r="W10" s="61">
        <f t="shared" si="8"/>
        <v>0.5714285714285714</v>
      </c>
      <c r="X10" s="31">
        <v>0</v>
      </c>
    </row>
    <row r="11" spans="1:24" ht="16.5">
      <c r="A11" s="66" t="s">
        <v>256</v>
      </c>
      <c r="B11" s="102" t="s">
        <v>81</v>
      </c>
      <c r="C11" s="71" t="s">
        <v>424</v>
      </c>
      <c r="D11" s="71" t="s">
        <v>424</v>
      </c>
      <c r="E11" s="71" t="s">
        <v>424</v>
      </c>
      <c r="F11" s="71" t="s">
        <v>424</v>
      </c>
      <c r="G11" s="71" t="s">
        <v>424</v>
      </c>
      <c r="H11" s="71" t="s">
        <v>424</v>
      </c>
      <c r="I11" s="71" t="s">
        <v>424</v>
      </c>
      <c r="J11" s="71" t="s">
        <v>424</v>
      </c>
      <c r="K11" s="71" t="s">
        <v>424</v>
      </c>
      <c r="L11" s="71" t="s">
        <v>424</v>
      </c>
      <c r="M11" s="71" t="s">
        <v>424</v>
      </c>
      <c r="N11" s="285" t="s">
        <v>424</v>
      </c>
      <c r="O11" s="55">
        <f t="shared" si="0"/>
        <v>0</v>
      </c>
      <c r="P11" s="56">
        <f t="shared" si="1"/>
        <v>0</v>
      </c>
      <c r="Q11" s="62">
        <f t="shared" si="2"/>
        <v>0</v>
      </c>
      <c r="R11" s="163">
        <f t="shared" si="3"/>
        <v>0</v>
      </c>
      <c r="S11" s="64" t="e">
        <f t="shared" si="4"/>
        <v>#DIV/0!</v>
      </c>
      <c r="T11" s="60">
        <f t="shared" si="5"/>
        <v>0</v>
      </c>
      <c r="U11" s="60">
        <f t="shared" si="6"/>
        <v>0</v>
      </c>
      <c r="V11" s="60">
        <f t="shared" si="7"/>
        <v>0</v>
      </c>
      <c r="W11" s="61" t="e">
        <f t="shared" si="8"/>
        <v>#DIV/0!</v>
      </c>
      <c r="X11" s="31">
        <v>0</v>
      </c>
    </row>
    <row r="12" spans="1:24" ht="16.5">
      <c r="A12" s="66" t="s">
        <v>256</v>
      </c>
      <c r="B12" s="87" t="s">
        <v>82</v>
      </c>
      <c r="C12" s="70">
        <v>1</v>
      </c>
      <c r="D12" s="69">
        <v>2</v>
      </c>
      <c r="E12" s="133" t="s">
        <v>424</v>
      </c>
      <c r="F12" s="71" t="s">
        <v>424</v>
      </c>
      <c r="G12" s="72" t="s">
        <v>424</v>
      </c>
      <c r="H12" s="72" t="s">
        <v>424</v>
      </c>
      <c r="I12" s="71" t="s">
        <v>424</v>
      </c>
      <c r="J12" s="72" t="s">
        <v>424</v>
      </c>
      <c r="K12" s="72" t="s">
        <v>424</v>
      </c>
      <c r="L12" s="72" t="s">
        <v>424</v>
      </c>
      <c r="M12" s="72" t="s">
        <v>424</v>
      </c>
      <c r="N12" s="285" t="s">
        <v>424</v>
      </c>
      <c r="O12" s="55">
        <f t="shared" si="0"/>
        <v>2</v>
      </c>
      <c r="P12" s="56">
        <f t="shared" si="1"/>
        <v>3</v>
      </c>
      <c r="Q12" s="62">
        <f t="shared" si="2"/>
        <v>3</v>
      </c>
      <c r="R12" s="163">
        <f t="shared" si="3"/>
        <v>0</v>
      </c>
      <c r="S12" s="64">
        <f t="shared" si="4"/>
        <v>1.5</v>
      </c>
      <c r="T12" s="60">
        <f t="shared" si="5"/>
        <v>1</v>
      </c>
      <c r="U12" s="60">
        <f t="shared" si="6"/>
        <v>1</v>
      </c>
      <c r="V12" s="60">
        <f t="shared" si="7"/>
        <v>0</v>
      </c>
      <c r="W12" s="61">
        <f t="shared" si="8"/>
        <v>0.5</v>
      </c>
      <c r="X12" s="31">
        <v>0</v>
      </c>
    </row>
    <row r="13" spans="1:24" ht="16.5">
      <c r="A13" s="66" t="s">
        <v>256</v>
      </c>
      <c r="B13" s="139" t="s">
        <v>356</v>
      </c>
      <c r="C13" s="133" t="s">
        <v>424</v>
      </c>
      <c r="D13" s="71" t="s">
        <v>424</v>
      </c>
      <c r="E13" s="71" t="s">
        <v>424</v>
      </c>
      <c r="F13" s="72" t="s">
        <v>424</v>
      </c>
      <c r="G13" s="70">
        <v>0.5</v>
      </c>
      <c r="H13" s="70">
        <v>0</v>
      </c>
      <c r="I13" s="72" t="s">
        <v>424</v>
      </c>
      <c r="J13" s="72" t="s">
        <v>424</v>
      </c>
      <c r="K13" s="72" t="s">
        <v>424</v>
      </c>
      <c r="L13" s="69">
        <v>3</v>
      </c>
      <c r="M13" s="69">
        <v>2</v>
      </c>
      <c r="N13" s="285" t="s">
        <v>424</v>
      </c>
      <c r="O13" s="55">
        <f t="shared" si="0"/>
        <v>4</v>
      </c>
      <c r="P13" s="56">
        <f t="shared" si="1"/>
        <v>5.5</v>
      </c>
      <c r="Q13" s="62">
        <f t="shared" si="2"/>
        <v>6.5</v>
      </c>
      <c r="R13" s="163">
        <f t="shared" si="3"/>
        <v>-1</v>
      </c>
      <c r="S13" s="64">
        <f t="shared" si="4"/>
        <v>1.375</v>
      </c>
      <c r="T13" s="60">
        <f t="shared" si="5"/>
        <v>2</v>
      </c>
      <c r="U13" s="60">
        <f t="shared" si="6"/>
        <v>2</v>
      </c>
      <c r="V13" s="60">
        <f t="shared" si="7"/>
        <v>0</v>
      </c>
      <c r="W13" s="61">
        <f t="shared" si="8"/>
        <v>0.5</v>
      </c>
      <c r="X13" s="31" t="s">
        <v>209</v>
      </c>
    </row>
    <row r="14" spans="1:24" ht="16.5">
      <c r="A14" s="66" t="s">
        <v>256</v>
      </c>
      <c r="B14" s="116" t="s">
        <v>61</v>
      </c>
      <c r="C14" s="70">
        <v>2</v>
      </c>
      <c r="D14" s="68">
        <v>1</v>
      </c>
      <c r="E14" s="68">
        <v>0.5</v>
      </c>
      <c r="F14" s="69">
        <v>2.5</v>
      </c>
      <c r="G14" s="70">
        <v>0.5</v>
      </c>
      <c r="H14" s="70">
        <v>1.5</v>
      </c>
      <c r="I14" s="71" t="s">
        <v>424</v>
      </c>
      <c r="J14" s="72" t="s">
        <v>424</v>
      </c>
      <c r="K14" s="69">
        <v>1</v>
      </c>
      <c r="L14" s="69">
        <v>2.5</v>
      </c>
      <c r="M14" s="69">
        <v>1.5</v>
      </c>
      <c r="N14" s="285" t="s">
        <v>424</v>
      </c>
      <c r="O14" s="55">
        <f t="shared" si="0"/>
        <v>9</v>
      </c>
      <c r="P14" s="56">
        <f t="shared" si="1"/>
        <v>13</v>
      </c>
      <c r="Q14" s="62">
        <f t="shared" si="2"/>
        <v>14</v>
      </c>
      <c r="R14" s="163">
        <f t="shared" si="3"/>
        <v>-1</v>
      </c>
      <c r="S14" s="64">
        <f t="shared" si="4"/>
        <v>1.4444444444444444</v>
      </c>
      <c r="T14" s="60">
        <f t="shared" si="5"/>
        <v>3</v>
      </c>
      <c r="U14" s="60">
        <f t="shared" si="6"/>
        <v>4</v>
      </c>
      <c r="V14" s="60">
        <f t="shared" si="7"/>
        <v>2</v>
      </c>
      <c r="W14" s="61">
        <f t="shared" si="8"/>
        <v>0.44444444444444442</v>
      </c>
      <c r="X14" s="31">
        <v>0</v>
      </c>
    </row>
    <row r="15" spans="1:24" ht="16.5">
      <c r="A15" s="66" t="s">
        <v>256</v>
      </c>
      <c r="B15" s="87" t="s">
        <v>65</v>
      </c>
      <c r="C15" s="70">
        <v>1</v>
      </c>
      <c r="D15" s="68">
        <v>2</v>
      </c>
      <c r="E15" s="71" t="s">
        <v>424</v>
      </c>
      <c r="F15" s="72" t="s">
        <v>424</v>
      </c>
      <c r="G15" s="69">
        <v>3</v>
      </c>
      <c r="H15" s="133" t="s">
        <v>424</v>
      </c>
      <c r="I15" s="69">
        <v>2</v>
      </c>
      <c r="J15" s="72" t="s">
        <v>424</v>
      </c>
      <c r="K15" s="69">
        <v>1</v>
      </c>
      <c r="L15" s="70">
        <v>0.5</v>
      </c>
      <c r="M15" s="69">
        <v>0.5</v>
      </c>
      <c r="N15" s="285" t="s">
        <v>424</v>
      </c>
      <c r="O15" s="55">
        <f t="shared" si="0"/>
        <v>7</v>
      </c>
      <c r="P15" s="56">
        <f t="shared" si="1"/>
        <v>10</v>
      </c>
      <c r="Q15" s="62">
        <f t="shared" si="2"/>
        <v>11</v>
      </c>
      <c r="R15" s="163">
        <f t="shared" si="3"/>
        <v>-1</v>
      </c>
      <c r="S15" s="64">
        <f t="shared" si="4"/>
        <v>1.4285714285714286</v>
      </c>
      <c r="T15" s="60">
        <f t="shared" si="5"/>
        <v>3</v>
      </c>
      <c r="U15" s="60">
        <f t="shared" si="6"/>
        <v>4</v>
      </c>
      <c r="V15" s="60">
        <f t="shared" si="7"/>
        <v>0</v>
      </c>
      <c r="W15" s="61">
        <f t="shared" si="8"/>
        <v>0.42857142857142855</v>
      </c>
      <c r="X15" s="31">
        <v>0</v>
      </c>
    </row>
    <row r="16" spans="1:24" ht="16.5">
      <c r="A16" s="66" t="s">
        <v>256</v>
      </c>
      <c r="B16" s="87" t="s">
        <v>63</v>
      </c>
      <c r="C16" s="71" t="s">
        <v>424</v>
      </c>
      <c r="D16" s="69">
        <v>2</v>
      </c>
      <c r="E16" s="68">
        <v>0.5</v>
      </c>
      <c r="F16" s="71" t="s">
        <v>424</v>
      </c>
      <c r="G16" s="72" t="s">
        <v>424</v>
      </c>
      <c r="H16" s="70">
        <v>1</v>
      </c>
      <c r="I16" s="72" t="s">
        <v>424</v>
      </c>
      <c r="J16" s="72" t="s">
        <v>424</v>
      </c>
      <c r="K16" s="133" t="s">
        <v>424</v>
      </c>
      <c r="L16" s="72" t="s">
        <v>424</v>
      </c>
      <c r="M16" s="72" t="s">
        <v>424</v>
      </c>
      <c r="N16" s="285" t="s">
        <v>424</v>
      </c>
      <c r="O16" s="55">
        <f t="shared" si="0"/>
        <v>3</v>
      </c>
      <c r="P16" s="56">
        <f t="shared" si="1"/>
        <v>3.5</v>
      </c>
      <c r="Q16" s="62">
        <f t="shared" si="2"/>
        <v>5.5</v>
      </c>
      <c r="R16" s="163">
        <f t="shared" si="3"/>
        <v>-2</v>
      </c>
      <c r="S16" s="64">
        <f t="shared" si="4"/>
        <v>1.1666666666666667</v>
      </c>
      <c r="T16" s="60">
        <f t="shared" si="5"/>
        <v>1</v>
      </c>
      <c r="U16" s="60">
        <f t="shared" si="6"/>
        <v>2</v>
      </c>
      <c r="V16" s="60">
        <f t="shared" si="7"/>
        <v>0</v>
      </c>
      <c r="W16" s="61">
        <f t="shared" si="8"/>
        <v>0.33333333333333331</v>
      </c>
      <c r="X16" s="31">
        <v>0</v>
      </c>
    </row>
    <row r="17" spans="1:24" ht="16.5">
      <c r="A17" s="77" t="s">
        <v>256</v>
      </c>
      <c r="B17" s="87" t="s">
        <v>258</v>
      </c>
      <c r="C17" s="70">
        <v>2</v>
      </c>
      <c r="D17" s="71" t="s">
        <v>424</v>
      </c>
      <c r="E17" s="133" t="s">
        <v>424</v>
      </c>
      <c r="F17" s="68">
        <v>0</v>
      </c>
      <c r="G17" s="68">
        <v>3</v>
      </c>
      <c r="H17" s="72" t="s">
        <v>424</v>
      </c>
      <c r="I17" s="69">
        <v>1</v>
      </c>
      <c r="J17" s="69">
        <v>1</v>
      </c>
      <c r="K17" s="69">
        <v>0</v>
      </c>
      <c r="L17" s="72" t="s">
        <v>424</v>
      </c>
      <c r="M17" s="72" t="s">
        <v>424</v>
      </c>
      <c r="N17" s="285" t="s">
        <v>424</v>
      </c>
      <c r="O17" s="55">
        <f t="shared" si="0"/>
        <v>6</v>
      </c>
      <c r="P17" s="56">
        <f t="shared" si="1"/>
        <v>7</v>
      </c>
      <c r="Q17" s="62">
        <f t="shared" si="2"/>
        <v>11</v>
      </c>
      <c r="R17" s="163">
        <f t="shared" si="3"/>
        <v>-4</v>
      </c>
      <c r="S17" s="64">
        <f t="shared" si="4"/>
        <v>1.1666666666666667</v>
      </c>
      <c r="T17" s="60">
        <f t="shared" si="5"/>
        <v>2</v>
      </c>
      <c r="U17" s="60">
        <f t="shared" si="6"/>
        <v>4</v>
      </c>
      <c r="V17" s="60">
        <f t="shared" si="7"/>
        <v>0</v>
      </c>
      <c r="W17" s="61">
        <f t="shared" si="8"/>
        <v>0.33333333333333331</v>
      </c>
      <c r="X17" s="31">
        <v>0</v>
      </c>
    </row>
    <row r="18" spans="1:24" ht="16.5">
      <c r="A18" s="66" t="s">
        <v>256</v>
      </c>
      <c r="B18" s="87" t="s">
        <v>168</v>
      </c>
      <c r="C18" s="68">
        <v>1</v>
      </c>
      <c r="D18" s="68">
        <v>0</v>
      </c>
      <c r="E18" s="71" t="s">
        <v>424</v>
      </c>
      <c r="F18" s="68">
        <v>0</v>
      </c>
      <c r="G18" s="133" t="s">
        <v>424</v>
      </c>
      <c r="H18" s="70">
        <v>0</v>
      </c>
      <c r="I18" s="72" t="s">
        <v>424</v>
      </c>
      <c r="J18" s="69">
        <v>3</v>
      </c>
      <c r="K18" s="68">
        <v>2.5</v>
      </c>
      <c r="L18" s="72" t="s">
        <v>424</v>
      </c>
      <c r="M18" s="72" t="s">
        <v>424</v>
      </c>
      <c r="N18" s="285" t="s">
        <v>424</v>
      </c>
      <c r="O18" s="55">
        <f t="shared" si="0"/>
        <v>6</v>
      </c>
      <c r="P18" s="56">
        <f t="shared" si="1"/>
        <v>6.5</v>
      </c>
      <c r="Q18" s="62">
        <f t="shared" si="2"/>
        <v>11.5</v>
      </c>
      <c r="R18" s="163">
        <f t="shared" si="3"/>
        <v>-5</v>
      </c>
      <c r="S18" s="64">
        <f t="shared" si="4"/>
        <v>1.0833333333333333</v>
      </c>
      <c r="T18" s="60">
        <f t="shared" si="5"/>
        <v>2</v>
      </c>
      <c r="U18" s="60">
        <f t="shared" si="6"/>
        <v>4</v>
      </c>
      <c r="V18" s="60">
        <f t="shared" si="7"/>
        <v>0</v>
      </c>
      <c r="W18" s="61">
        <f t="shared" si="8"/>
        <v>0.33333333333333331</v>
      </c>
      <c r="X18" s="31">
        <v>0</v>
      </c>
    </row>
    <row r="19" spans="1:24" ht="16.5">
      <c r="A19" s="66" t="s">
        <v>256</v>
      </c>
      <c r="B19" s="87" t="s">
        <v>66</v>
      </c>
      <c r="C19" s="72" t="s">
        <v>424</v>
      </c>
      <c r="D19" s="72" t="s">
        <v>424</v>
      </c>
      <c r="E19" s="70">
        <v>2.5</v>
      </c>
      <c r="F19" s="69">
        <v>0</v>
      </c>
      <c r="G19" s="71" t="s">
        <v>424</v>
      </c>
      <c r="H19" s="72" t="s">
        <v>424</v>
      </c>
      <c r="I19" s="69">
        <v>0</v>
      </c>
      <c r="J19" s="72" t="s">
        <v>424</v>
      </c>
      <c r="K19" s="72">
        <v>0</v>
      </c>
      <c r="L19" s="72" t="s">
        <v>424</v>
      </c>
      <c r="M19" s="69">
        <v>2</v>
      </c>
      <c r="N19" s="285" t="s">
        <v>424</v>
      </c>
      <c r="O19" s="55">
        <f t="shared" si="0"/>
        <v>5</v>
      </c>
      <c r="P19" s="56">
        <f t="shared" si="1"/>
        <v>4.5</v>
      </c>
      <c r="Q19" s="62">
        <f t="shared" si="2"/>
        <v>10.5</v>
      </c>
      <c r="R19" s="163">
        <f t="shared" si="3"/>
        <v>-6</v>
      </c>
      <c r="S19" s="64">
        <f t="shared" si="4"/>
        <v>0.9</v>
      </c>
      <c r="T19" s="60">
        <f t="shared" si="5"/>
        <v>2</v>
      </c>
      <c r="U19" s="60">
        <f t="shared" si="6"/>
        <v>3</v>
      </c>
      <c r="V19" s="60">
        <f t="shared" si="7"/>
        <v>0</v>
      </c>
      <c r="W19" s="61">
        <f t="shared" si="8"/>
        <v>0.4</v>
      </c>
      <c r="X19" s="31">
        <v>0</v>
      </c>
    </row>
    <row r="20" spans="1:24" ht="16.5">
      <c r="A20" s="66" t="s">
        <v>256</v>
      </c>
      <c r="B20" s="87" t="s">
        <v>79</v>
      </c>
      <c r="C20" s="71" t="s">
        <v>424</v>
      </c>
      <c r="D20" s="71" t="s">
        <v>424</v>
      </c>
      <c r="E20" s="70">
        <v>0</v>
      </c>
      <c r="F20" s="72" t="s">
        <v>424</v>
      </c>
      <c r="G20" s="133" t="s">
        <v>424</v>
      </c>
      <c r="H20" s="72" t="s">
        <v>424</v>
      </c>
      <c r="I20" s="68">
        <v>0</v>
      </c>
      <c r="J20" s="71" t="s">
        <v>424</v>
      </c>
      <c r="K20" s="72" t="s">
        <v>424</v>
      </c>
      <c r="L20" s="71" t="s">
        <v>424</v>
      </c>
      <c r="M20" s="72" t="s">
        <v>424</v>
      </c>
      <c r="N20" s="285" t="s">
        <v>424</v>
      </c>
      <c r="O20" s="55">
        <f t="shared" si="0"/>
        <v>2</v>
      </c>
      <c r="P20" s="56">
        <f t="shared" si="1"/>
        <v>0</v>
      </c>
      <c r="Q20" s="62">
        <f t="shared" si="2"/>
        <v>6</v>
      </c>
      <c r="R20" s="163">
        <f t="shared" si="3"/>
        <v>-6</v>
      </c>
      <c r="S20" s="64">
        <f t="shared" si="4"/>
        <v>0</v>
      </c>
      <c r="T20" s="60">
        <f t="shared" si="5"/>
        <v>0</v>
      </c>
      <c r="U20" s="60">
        <f t="shared" si="6"/>
        <v>2</v>
      </c>
      <c r="V20" s="60">
        <f t="shared" si="7"/>
        <v>0</v>
      </c>
      <c r="W20" s="61">
        <f t="shared" si="8"/>
        <v>0</v>
      </c>
      <c r="X20" s="31">
        <v>0</v>
      </c>
    </row>
    <row r="21" spans="1:24" ht="16.5">
      <c r="A21" s="66" t="s">
        <v>256</v>
      </c>
      <c r="B21" s="87" t="s">
        <v>109</v>
      </c>
      <c r="C21" s="71" t="s">
        <v>424</v>
      </c>
      <c r="D21" s="71" t="s">
        <v>424</v>
      </c>
      <c r="E21" s="133" t="s">
        <v>424</v>
      </c>
      <c r="F21" s="72" t="s">
        <v>424</v>
      </c>
      <c r="G21" s="133" t="s">
        <v>424</v>
      </c>
      <c r="H21" s="69">
        <v>0.5</v>
      </c>
      <c r="I21" s="72" t="s">
        <v>424</v>
      </c>
      <c r="J21" s="72" t="s">
        <v>424</v>
      </c>
      <c r="K21" s="72" t="s">
        <v>424</v>
      </c>
      <c r="L21" s="69">
        <v>0.5</v>
      </c>
      <c r="M21" s="70">
        <v>0</v>
      </c>
      <c r="N21" s="285" t="s">
        <v>424</v>
      </c>
      <c r="O21" s="55">
        <f t="shared" si="0"/>
        <v>3</v>
      </c>
      <c r="P21" s="56">
        <f t="shared" si="1"/>
        <v>1</v>
      </c>
      <c r="Q21" s="62">
        <f t="shared" si="2"/>
        <v>8</v>
      </c>
      <c r="R21" s="163">
        <f t="shared" si="3"/>
        <v>-7</v>
      </c>
      <c r="S21" s="64">
        <f t="shared" si="4"/>
        <v>0.33333333333333331</v>
      </c>
      <c r="T21" s="60">
        <f t="shared" si="5"/>
        <v>0</v>
      </c>
      <c r="U21" s="60">
        <f t="shared" si="6"/>
        <v>3</v>
      </c>
      <c r="V21" s="60">
        <f t="shared" si="7"/>
        <v>0</v>
      </c>
      <c r="W21" s="61">
        <f t="shared" si="8"/>
        <v>0</v>
      </c>
      <c r="X21" s="31">
        <v>0</v>
      </c>
    </row>
    <row r="22" spans="1:24" ht="17.25" thickBot="1">
      <c r="A22" s="66" t="s">
        <v>256</v>
      </c>
      <c r="B22" s="250" t="s">
        <v>64</v>
      </c>
      <c r="C22" s="79">
        <v>1</v>
      </c>
      <c r="D22" s="262" t="s">
        <v>424</v>
      </c>
      <c r="E22" s="79">
        <v>0</v>
      </c>
      <c r="F22" s="128" t="s">
        <v>424</v>
      </c>
      <c r="G22" s="78">
        <v>0</v>
      </c>
      <c r="H22" s="79">
        <v>2.5</v>
      </c>
      <c r="I22" s="78">
        <v>1</v>
      </c>
      <c r="J22" s="78">
        <v>0.5</v>
      </c>
      <c r="K22" s="78">
        <v>1.5</v>
      </c>
      <c r="L22" s="79">
        <v>2.5</v>
      </c>
      <c r="M22" s="78">
        <v>0</v>
      </c>
      <c r="N22" s="286" t="s">
        <v>424</v>
      </c>
      <c r="O22" s="164">
        <f t="shared" si="0"/>
        <v>9</v>
      </c>
      <c r="P22" s="93">
        <f t="shared" si="1"/>
        <v>9</v>
      </c>
      <c r="Q22" s="94">
        <f t="shared" si="2"/>
        <v>18</v>
      </c>
      <c r="R22" s="130">
        <f t="shared" si="3"/>
        <v>-9</v>
      </c>
      <c r="S22" s="131">
        <f t="shared" si="4"/>
        <v>1</v>
      </c>
      <c r="T22" s="97">
        <f t="shared" si="5"/>
        <v>2</v>
      </c>
      <c r="U22" s="97">
        <f t="shared" si="6"/>
        <v>6</v>
      </c>
      <c r="V22" s="144">
        <f t="shared" si="7"/>
        <v>1</v>
      </c>
      <c r="W22" s="98">
        <f t="shared" si="8"/>
        <v>0.27777777777777779</v>
      </c>
      <c r="X22" s="31">
        <v>0</v>
      </c>
    </row>
    <row r="23" spans="1:24" ht="17.25" thickBot="1">
      <c r="B23" s="11" t="s">
        <v>88</v>
      </c>
      <c r="C23" s="208">
        <f>SUM(C3:C22)</f>
        <v>10.5</v>
      </c>
      <c r="D23" s="211">
        <f>SUM(D3:D22)</f>
        <v>20</v>
      </c>
      <c r="E23" s="206">
        <f>SUM(E3:E22)</f>
        <v>9.5</v>
      </c>
      <c r="F23" s="206">
        <f t="shared" ref="F23:H23" si="9">SUM(F3:F22)</f>
        <v>11</v>
      </c>
      <c r="G23" s="211">
        <f t="shared" ref="G23:J23" si="10">SUM(G3:G22)</f>
        <v>18</v>
      </c>
      <c r="H23" s="206">
        <f t="shared" si="9"/>
        <v>14</v>
      </c>
      <c r="I23" s="211">
        <f t="shared" si="10"/>
        <v>17</v>
      </c>
      <c r="J23" s="206">
        <f t="shared" si="10"/>
        <v>13</v>
      </c>
      <c r="K23" s="206">
        <f t="shared" ref="K23:L23" si="11">SUM(K3:K22)</f>
        <v>14</v>
      </c>
      <c r="L23" s="211">
        <f t="shared" si="11"/>
        <v>16.5</v>
      </c>
      <c r="M23" s="206">
        <f t="shared" ref="M23" si="12">SUM(M3:M22)</f>
        <v>14.5</v>
      </c>
      <c r="N23" s="219">
        <v>15</v>
      </c>
      <c r="O23" s="184">
        <f t="shared" ref="O23:R23" si="13">SUM(O3:O22)</f>
        <v>107</v>
      </c>
      <c r="P23" s="185">
        <f t="shared" si="13"/>
        <v>158</v>
      </c>
      <c r="Q23" s="186">
        <f t="shared" si="13"/>
        <v>163</v>
      </c>
      <c r="R23" s="185">
        <f t="shared" si="13"/>
        <v>-5</v>
      </c>
      <c r="S23" s="187">
        <f t="shared" ref="S23" si="14">P23/O23</f>
        <v>1.4766355140186915</v>
      </c>
      <c r="T23" s="188">
        <f>SUM(T3:T22)</f>
        <v>51</v>
      </c>
      <c r="U23" s="188">
        <f>SUM(U3:U22)</f>
        <v>52</v>
      </c>
      <c r="V23" s="188">
        <f>SUM(V3:V22)</f>
        <v>4</v>
      </c>
      <c r="W23" s="189">
        <f t="shared" ref="W23" si="15">((T23)+0.5*(V23))/SUM(T23:V23)</f>
        <v>0.49532710280373832</v>
      </c>
    </row>
    <row r="24" spans="1:24" ht="15.75" thickBot="1">
      <c r="B24" s="2" t="s">
        <v>128</v>
      </c>
      <c r="C24" s="216">
        <f t="shared" ref="C24:N24" si="16">30-C23</f>
        <v>19.5</v>
      </c>
      <c r="D24" s="204">
        <f t="shared" si="16"/>
        <v>10</v>
      </c>
      <c r="E24" s="212">
        <f t="shared" si="16"/>
        <v>20.5</v>
      </c>
      <c r="F24" s="212">
        <f t="shared" ref="F24:G24" si="17">30-F23</f>
        <v>19</v>
      </c>
      <c r="G24" s="204">
        <f t="shared" si="17"/>
        <v>12</v>
      </c>
      <c r="H24" s="212">
        <f t="shared" ref="H24:I24" si="18">30-H23</f>
        <v>16</v>
      </c>
      <c r="I24" s="204">
        <f t="shared" si="18"/>
        <v>13</v>
      </c>
      <c r="J24" s="212">
        <f t="shared" ref="J24:L24" si="19">30-J23</f>
        <v>17</v>
      </c>
      <c r="K24" s="212">
        <f t="shared" si="19"/>
        <v>16</v>
      </c>
      <c r="L24" s="204">
        <f t="shared" si="19"/>
        <v>13.5</v>
      </c>
      <c r="M24" s="212">
        <f t="shared" ref="M24" si="20">30-M23</f>
        <v>15.5</v>
      </c>
      <c r="N24" s="220">
        <f t="shared" si="16"/>
        <v>15</v>
      </c>
    </row>
    <row r="25" spans="1:24" ht="15.75" thickBot="1">
      <c r="B25" s="2" t="s">
        <v>1</v>
      </c>
      <c r="C25" s="200" t="s">
        <v>322</v>
      </c>
      <c r="D25" s="200" t="s">
        <v>329</v>
      </c>
      <c r="E25" s="193" t="s">
        <v>343</v>
      </c>
      <c r="F25" s="193" t="s">
        <v>350</v>
      </c>
      <c r="G25" s="193" t="s">
        <v>355</v>
      </c>
      <c r="H25" s="193" t="s">
        <v>369</v>
      </c>
      <c r="I25" s="193" t="s">
        <v>374</v>
      </c>
      <c r="J25" s="193" t="s">
        <v>393</v>
      </c>
      <c r="K25" s="193" t="s">
        <v>397</v>
      </c>
      <c r="L25" s="193" t="s">
        <v>404</v>
      </c>
      <c r="M25" s="193" t="s">
        <v>417</v>
      </c>
      <c r="N25" s="193" t="s">
        <v>430</v>
      </c>
    </row>
    <row r="26" spans="1:24">
      <c r="A26">
        <v>19</v>
      </c>
      <c r="C26">
        <f t="shared" ref="C26:N26" si="21">COUNT(C3:C22)</f>
        <v>10</v>
      </c>
      <c r="D26">
        <f t="shared" si="21"/>
        <v>10</v>
      </c>
      <c r="E26">
        <f t="shared" si="21"/>
        <v>10</v>
      </c>
      <c r="F26">
        <f t="shared" si="21"/>
        <v>10</v>
      </c>
      <c r="G26">
        <f t="shared" si="21"/>
        <v>10</v>
      </c>
      <c r="H26" s="16">
        <f t="shared" si="21"/>
        <v>10</v>
      </c>
      <c r="I26">
        <f t="shared" si="21"/>
        <v>10</v>
      </c>
      <c r="J26">
        <f t="shared" si="21"/>
        <v>7</v>
      </c>
      <c r="K26">
        <f t="shared" si="21"/>
        <v>10</v>
      </c>
      <c r="L26">
        <f t="shared" si="21"/>
        <v>10</v>
      </c>
      <c r="M26">
        <f t="shared" si="21"/>
        <v>10</v>
      </c>
      <c r="N26">
        <f t="shared" si="21"/>
        <v>0</v>
      </c>
    </row>
  </sheetData>
  <sortState ref="A3:X22">
    <sortCondition descending="1" ref="R3:R22"/>
    <sortCondition descending="1" ref="W3:W22"/>
    <sortCondition descending="1" ref="S3:S22"/>
  </sortState>
  <mergeCells count="12">
    <mergeCell ref="A1:A2"/>
    <mergeCell ref="B1:B2"/>
    <mergeCell ref="S1:S2"/>
    <mergeCell ref="T1:T2"/>
    <mergeCell ref="C1:N1"/>
    <mergeCell ref="W1:W2"/>
    <mergeCell ref="R1:R2"/>
    <mergeCell ref="O1:O2"/>
    <mergeCell ref="P1:P2"/>
    <mergeCell ref="Q1:Q2"/>
    <mergeCell ref="U1:U2"/>
    <mergeCell ref="V1:V2"/>
  </mergeCells>
  <phoneticPr fontId="0" type="noConversion"/>
  <pageMargins left="0.2" right="0.2" top="0.25" bottom="0.25" header="0" footer="0"/>
  <pageSetup scale="78" orientation="landscape" r:id="rId1"/>
  <ignoredErrors>
    <ignoredError sqref="S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140" zoomScaleNormal="140" workbookViewId="0">
      <selection activeCell="B1" sqref="B1:B2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18" width="7.42578125" customWidth="1"/>
    <col min="19" max="23" width="6.7109375" customWidth="1"/>
    <col min="24" max="24" width="4.7109375" customWidth="1"/>
  </cols>
  <sheetData>
    <row r="1" spans="1:24" ht="15.75" customHeight="1" thickBot="1">
      <c r="A1" s="313">
        <v>2020</v>
      </c>
      <c r="B1" s="345" t="s">
        <v>14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39" t="s">
        <v>23</v>
      </c>
      <c r="P1" s="337" t="s">
        <v>24</v>
      </c>
      <c r="Q1" s="337" t="s">
        <v>25</v>
      </c>
      <c r="R1" s="337" t="s">
        <v>26</v>
      </c>
      <c r="S1" s="341" t="s">
        <v>30</v>
      </c>
      <c r="T1" s="341" t="s">
        <v>27</v>
      </c>
      <c r="U1" s="341" t="s">
        <v>28</v>
      </c>
      <c r="V1" s="341" t="s">
        <v>29</v>
      </c>
      <c r="W1" s="335" t="s">
        <v>31</v>
      </c>
    </row>
    <row r="2" spans="1:24" ht="17.25" thickBot="1">
      <c r="A2" s="314"/>
      <c r="B2" s="346"/>
      <c r="C2" s="167" t="s">
        <v>318</v>
      </c>
      <c r="D2" s="166" t="s">
        <v>253</v>
      </c>
      <c r="E2" s="195" t="s">
        <v>321</v>
      </c>
      <c r="F2" s="166" t="s">
        <v>36</v>
      </c>
      <c r="G2" s="166" t="s">
        <v>21</v>
      </c>
      <c r="H2" s="167" t="s">
        <v>328</v>
      </c>
      <c r="I2" s="167" t="s">
        <v>331</v>
      </c>
      <c r="J2" s="166" t="s">
        <v>155</v>
      </c>
      <c r="K2" s="167" t="s">
        <v>336</v>
      </c>
      <c r="L2" s="166" t="s">
        <v>3</v>
      </c>
      <c r="M2" s="167" t="s">
        <v>326</v>
      </c>
      <c r="N2" s="166" t="s">
        <v>2</v>
      </c>
      <c r="O2" s="340"/>
      <c r="P2" s="338"/>
      <c r="Q2" s="338"/>
      <c r="R2" s="338"/>
      <c r="S2" s="342"/>
      <c r="T2" s="342"/>
      <c r="U2" s="342"/>
      <c r="V2" s="342"/>
      <c r="W2" s="336"/>
    </row>
    <row r="3" spans="1:24" ht="16.5">
      <c r="A3" s="278" t="s">
        <v>22</v>
      </c>
      <c r="B3" s="99" t="s">
        <v>171</v>
      </c>
      <c r="C3" s="68">
        <v>0.5</v>
      </c>
      <c r="D3" s="71" t="s">
        <v>424</v>
      </c>
      <c r="E3" s="72" t="s">
        <v>424</v>
      </c>
      <c r="F3" s="68">
        <v>3</v>
      </c>
      <c r="G3" s="72" t="s">
        <v>424</v>
      </c>
      <c r="H3" s="68">
        <v>2.5</v>
      </c>
      <c r="I3" s="72" t="s">
        <v>424</v>
      </c>
      <c r="J3" s="69">
        <v>2</v>
      </c>
      <c r="K3" s="72" t="s">
        <v>424</v>
      </c>
      <c r="L3" s="68">
        <v>3</v>
      </c>
      <c r="M3" s="69">
        <v>2</v>
      </c>
      <c r="N3" s="245">
        <v>3</v>
      </c>
      <c r="O3" s="162">
        <f t="shared" ref="O3:O22" si="0">COUNT(C3:N3)</f>
        <v>7</v>
      </c>
      <c r="P3" s="107">
        <f t="shared" ref="P3:P22" si="1">SUM(C3:N3)</f>
        <v>16</v>
      </c>
      <c r="Q3" s="201">
        <f t="shared" ref="Q3:Q22" si="2">(O3)*3-(P3)</f>
        <v>5</v>
      </c>
      <c r="R3" s="283">
        <f t="shared" ref="R3:R22" si="3">P3-Q3</f>
        <v>11</v>
      </c>
      <c r="S3" s="64">
        <f t="shared" ref="S3:S22" si="4">P3/O3</f>
        <v>2.2857142857142856</v>
      </c>
      <c r="T3" s="60">
        <f t="shared" ref="T3:T22" si="5">COUNTIFS(C3:N3,"&gt;1.5")</f>
        <v>6</v>
      </c>
      <c r="U3" s="60">
        <f t="shared" ref="U3:U22" si="6">COUNTIFS(C3:N3,"&lt;1.5")</f>
        <v>1</v>
      </c>
      <c r="V3" s="60">
        <f t="shared" ref="V3:V22" si="7">COUNTIFS(C3:N3,"=1.5")</f>
        <v>0</v>
      </c>
      <c r="W3" s="202">
        <f t="shared" ref="W3:W22" si="8">((T3)+0.5*(V3))/SUM(T3:V3)</f>
        <v>0.8571428571428571</v>
      </c>
      <c r="X3" s="31">
        <v>0</v>
      </c>
    </row>
    <row r="4" spans="1:24" ht="16.5">
      <c r="A4" s="66" t="s">
        <v>22</v>
      </c>
      <c r="B4" s="87" t="s">
        <v>274</v>
      </c>
      <c r="C4" s="133" t="s">
        <v>424</v>
      </c>
      <c r="D4" s="68">
        <v>1.5</v>
      </c>
      <c r="E4" s="68">
        <v>0</v>
      </c>
      <c r="F4" s="68">
        <v>3</v>
      </c>
      <c r="G4" s="71" t="s">
        <v>424</v>
      </c>
      <c r="H4" s="69">
        <v>3</v>
      </c>
      <c r="I4" s="68">
        <v>2</v>
      </c>
      <c r="J4" s="70">
        <v>3</v>
      </c>
      <c r="K4" s="71" t="s">
        <v>424</v>
      </c>
      <c r="L4" s="71" t="s">
        <v>424</v>
      </c>
      <c r="M4" s="70">
        <v>3</v>
      </c>
      <c r="N4" s="72">
        <v>1.5</v>
      </c>
      <c r="O4" s="55">
        <f t="shared" si="0"/>
        <v>8</v>
      </c>
      <c r="P4" s="56">
        <f t="shared" si="1"/>
        <v>17</v>
      </c>
      <c r="Q4" s="57">
        <f t="shared" si="2"/>
        <v>7</v>
      </c>
      <c r="R4" s="58">
        <f t="shared" si="3"/>
        <v>10</v>
      </c>
      <c r="S4" s="59">
        <f t="shared" si="4"/>
        <v>2.125</v>
      </c>
      <c r="T4" s="60">
        <f t="shared" si="5"/>
        <v>5</v>
      </c>
      <c r="U4" s="60">
        <f t="shared" si="6"/>
        <v>1</v>
      </c>
      <c r="V4" s="60">
        <f t="shared" si="7"/>
        <v>2</v>
      </c>
      <c r="W4" s="61">
        <f t="shared" si="8"/>
        <v>0.75</v>
      </c>
      <c r="X4" s="31">
        <v>0</v>
      </c>
    </row>
    <row r="5" spans="1:24" ht="16.5">
      <c r="A5" s="66" t="s">
        <v>22</v>
      </c>
      <c r="B5" s="87" t="s">
        <v>163</v>
      </c>
      <c r="C5" s="68">
        <v>3</v>
      </c>
      <c r="D5" s="258" t="s">
        <v>424</v>
      </c>
      <c r="E5" s="69">
        <v>0</v>
      </c>
      <c r="F5" s="71" t="s">
        <v>424</v>
      </c>
      <c r="G5" s="72" t="s">
        <v>424</v>
      </c>
      <c r="H5" s="72" t="s">
        <v>424</v>
      </c>
      <c r="I5" s="70">
        <v>3</v>
      </c>
      <c r="J5" s="70">
        <v>3</v>
      </c>
      <c r="K5" s="72" t="s">
        <v>424</v>
      </c>
      <c r="L5" s="69">
        <v>3</v>
      </c>
      <c r="M5" s="72" t="s">
        <v>424</v>
      </c>
      <c r="N5" s="72" t="s">
        <v>424</v>
      </c>
      <c r="O5" s="55">
        <f t="shared" si="0"/>
        <v>5</v>
      </c>
      <c r="P5" s="56">
        <f t="shared" si="1"/>
        <v>12</v>
      </c>
      <c r="Q5" s="57">
        <f t="shared" si="2"/>
        <v>3</v>
      </c>
      <c r="R5" s="58">
        <f t="shared" si="3"/>
        <v>9</v>
      </c>
      <c r="S5" s="59">
        <f t="shared" si="4"/>
        <v>2.4</v>
      </c>
      <c r="T5" s="60">
        <f t="shared" si="5"/>
        <v>4</v>
      </c>
      <c r="U5" s="60">
        <f t="shared" si="6"/>
        <v>1</v>
      </c>
      <c r="V5" s="60">
        <f t="shared" si="7"/>
        <v>0</v>
      </c>
      <c r="W5" s="61">
        <f t="shared" si="8"/>
        <v>0.8</v>
      </c>
      <c r="X5" s="31">
        <v>0</v>
      </c>
    </row>
    <row r="6" spans="1:24" ht="16.5">
      <c r="A6" s="66" t="s">
        <v>22</v>
      </c>
      <c r="B6" s="225" t="s">
        <v>44</v>
      </c>
      <c r="C6" s="71" t="s">
        <v>424</v>
      </c>
      <c r="D6" s="68">
        <v>2.5</v>
      </c>
      <c r="E6" s="68">
        <v>0</v>
      </c>
      <c r="F6" s="72" t="s">
        <v>424</v>
      </c>
      <c r="G6" s="69">
        <v>0.5</v>
      </c>
      <c r="H6" s="69">
        <v>2.5</v>
      </c>
      <c r="I6" s="71" t="s">
        <v>424</v>
      </c>
      <c r="J6" s="69">
        <v>3</v>
      </c>
      <c r="K6" s="72" t="s">
        <v>424</v>
      </c>
      <c r="L6" s="68">
        <v>2</v>
      </c>
      <c r="M6" s="133">
        <v>2.5</v>
      </c>
      <c r="N6" s="72">
        <v>2.5</v>
      </c>
      <c r="O6" s="55">
        <f t="shared" si="0"/>
        <v>8</v>
      </c>
      <c r="P6" s="56">
        <f t="shared" si="1"/>
        <v>15.5</v>
      </c>
      <c r="Q6" s="57">
        <f t="shared" si="2"/>
        <v>8.5</v>
      </c>
      <c r="R6" s="58">
        <f t="shared" si="3"/>
        <v>7</v>
      </c>
      <c r="S6" s="59">
        <f t="shared" si="4"/>
        <v>1.9375</v>
      </c>
      <c r="T6" s="60">
        <f t="shared" si="5"/>
        <v>6</v>
      </c>
      <c r="U6" s="60">
        <f t="shared" si="6"/>
        <v>2</v>
      </c>
      <c r="V6" s="60">
        <f t="shared" si="7"/>
        <v>0</v>
      </c>
      <c r="W6" s="61">
        <f t="shared" si="8"/>
        <v>0.75</v>
      </c>
      <c r="X6" s="31">
        <v>0</v>
      </c>
    </row>
    <row r="7" spans="1:24" ht="16.5">
      <c r="A7" s="66" t="s">
        <v>22</v>
      </c>
      <c r="B7" s="226" t="s">
        <v>72</v>
      </c>
      <c r="C7" s="71" t="s">
        <v>424</v>
      </c>
      <c r="D7" s="71" t="s">
        <v>424</v>
      </c>
      <c r="E7" s="68">
        <v>3</v>
      </c>
      <c r="F7" s="68">
        <v>1</v>
      </c>
      <c r="G7" s="69">
        <v>2.5</v>
      </c>
      <c r="H7" s="69">
        <v>1.5</v>
      </c>
      <c r="I7" s="72" t="s">
        <v>424</v>
      </c>
      <c r="J7" s="72" t="s">
        <v>424</v>
      </c>
      <c r="K7" s="72" t="s">
        <v>424</v>
      </c>
      <c r="L7" s="69">
        <v>3</v>
      </c>
      <c r="M7" s="69">
        <v>3</v>
      </c>
      <c r="N7" s="72">
        <v>0</v>
      </c>
      <c r="O7" s="55">
        <f t="shared" si="0"/>
        <v>7</v>
      </c>
      <c r="P7" s="56">
        <f t="shared" si="1"/>
        <v>14</v>
      </c>
      <c r="Q7" s="57">
        <f t="shared" si="2"/>
        <v>7</v>
      </c>
      <c r="R7" s="58">
        <f t="shared" si="3"/>
        <v>7</v>
      </c>
      <c r="S7" s="59">
        <f t="shared" si="4"/>
        <v>2</v>
      </c>
      <c r="T7" s="60">
        <f t="shared" si="5"/>
        <v>4</v>
      </c>
      <c r="U7" s="60">
        <f t="shared" si="6"/>
        <v>2</v>
      </c>
      <c r="V7" s="60">
        <f t="shared" si="7"/>
        <v>1</v>
      </c>
      <c r="W7" s="61">
        <f t="shared" si="8"/>
        <v>0.6428571428571429</v>
      </c>
      <c r="X7" s="31">
        <v>0</v>
      </c>
    </row>
    <row r="8" spans="1:24" ht="16.5">
      <c r="A8" s="66" t="s">
        <v>22</v>
      </c>
      <c r="B8" s="87" t="s">
        <v>247</v>
      </c>
      <c r="C8" s="133" t="s">
        <v>424</v>
      </c>
      <c r="D8" s="68">
        <v>2.5</v>
      </c>
      <c r="E8" s="71" t="s">
        <v>424</v>
      </c>
      <c r="F8" s="71" t="s">
        <v>424</v>
      </c>
      <c r="G8" s="72" t="s">
        <v>424</v>
      </c>
      <c r="H8" s="72" t="s">
        <v>424</v>
      </c>
      <c r="I8" s="69">
        <v>2</v>
      </c>
      <c r="J8" s="69">
        <v>3</v>
      </c>
      <c r="K8" s="69">
        <v>0.5</v>
      </c>
      <c r="L8" s="72">
        <v>2</v>
      </c>
      <c r="M8" s="72" t="s">
        <v>424</v>
      </c>
      <c r="N8" s="72">
        <v>1</v>
      </c>
      <c r="O8" s="55">
        <f t="shared" si="0"/>
        <v>6</v>
      </c>
      <c r="P8" s="56">
        <f t="shared" si="1"/>
        <v>11</v>
      </c>
      <c r="Q8" s="57">
        <f t="shared" si="2"/>
        <v>7</v>
      </c>
      <c r="R8" s="58">
        <f t="shared" si="3"/>
        <v>4</v>
      </c>
      <c r="S8" s="59">
        <f t="shared" si="4"/>
        <v>1.8333333333333333</v>
      </c>
      <c r="T8" s="60">
        <f t="shared" si="5"/>
        <v>4</v>
      </c>
      <c r="U8" s="60">
        <f t="shared" si="6"/>
        <v>2</v>
      </c>
      <c r="V8" s="60">
        <f t="shared" si="7"/>
        <v>0</v>
      </c>
      <c r="W8" s="61">
        <f t="shared" si="8"/>
        <v>0.66666666666666663</v>
      </c>
      <c r="X8" s="31">
        <v>0</v>
      </c>
    </row>
    <row r="9" spans="1:24" ht="16.5">
      <c r="A9" s="66" t="s">
        <v>22</v>
      </c>
      <c r="B9" s="87" t="s">
        <v>220</v>
      </c>
      <c r="C9" s="68">
        <v>3</v>
      </c>
      <c r="D9" s="71" t="s">
        <v>424</v>
      </c>
      <c r="E9" s="68">
        <v>1.5</v>
      </c>
      <c r="F9" s="71">
        <v>2</v>
      </c>
      <c r="G9" s="71" t="s">
        <v>424</v>
      </c>
      <c r="H9" s="69">
        <v>0.5</v>
      </c>
      <c r="I9" s="69">
        <v>3</v>
      </c>
      <c r="J9" s="72" t="s">
        <v>424</v>
      </c>
      <c r="K9" s="69">
        <v>0</v>
      </c>
      <c r="L9" s="72" t="s">
        <v>424</v>
      </c>
      <c r="M9" s="71" t="s">
        <v>424</v>
      </c>
      <c r="N9" s="72" t="s">
        <v>424</v>
      </c>
      <c r="O9" s="55">
        <f t="shared" si="0"/>
        <v>6</v>
      </c>
      <c r="P9" s="56">
        <f t="shared" si="1"/>
        <v>10</v>
      </c>
      <c r="Q9" s="57">
        <f t="shared" si="2"/>
        <v>8</v>
      </c>
      <c r="R9" s="58">
        <f t="shared" si="3"/>
        <v>2</v>
      </c>
      <c r="S9" s="59">
        <f t="shared" si="4"/>
        <v>1.6666666666666667</v>
      </c>
      <c r="T9" s="60">
        <f t="shared" si="5"/>
        <v>3</v>
      </c>
      <c r="U9" s="60">
        <f t="shared" si="6"/>
        <v>2</v>
      </c>
      <c r="V9" s="60">
        <f t="shared" si="7"/>
        <v>1</v>
      </c>
      <c r="W9" s="61">
        <f t="shared" si="8"/>
        <v>0.58333333333333337</v>
      </c>
      <c r="X9" s="31">
        <v>0</v>
      </c>
    </row>
    <row r="10" spans="1:24" ht="16.5">
      <c r="A10" s="66" t="s">
        <v>22</v>
      </c>
      <c r="B10" s="87" t="s">
        <v>170</v>
      </c>
      <c r="C10" s="68">
        <v>1</v>
      </c>
      <c r="D10" s="74">
        <v>2</v>
      </c>
      <c r="E10" s="71" t="s">
        <v>424</v>
      </c>
      <c r="F10" s="72" t="s">
        <v>424</v>
      </c>
      <c r="G10" s="69">
        <v>2.5</v>
      </c>
      <c r="H10" s="72" t="s">
        <v>424</v>
      </c>
      <c r="I10" s="69">
        <v>1</v>
      </c>
      <c r="J10" s="133" t="s">
        <v>424</v>
      </c>
      <c r="K10" s="133" t="s">
        <v>424</v>
      </c>
      <c r="L10" s="72" t="s">
        <v>424</v>
      </c>
      <c r="M10" s="71" t="s">
        <v>424</v>
      </c>
      <c r="N10" s="72" t="s">
        <v>424</v>
      </c>
      <c r="O10" s="55">
        <f t="shared" si="0"/>
        <v>4</v>
      </c>
      <c r="P10" s="49">
        <f t="shared" si="1"/>
        <v>6.5</v>
      </c>
      <c r="Q10" s="57">
        <f t="shared" si="2"/>
        <v>5.5</v>
      </c>
      <c r="R10" s="58">
        <f t="shared" si="3"/>
        <v>1</v>
      </c>
      <c r="S10" s="59">
        <f t="shared" si="4"/>
        <v>1.625</v>
      </c>
      <c r="T10" s="60">
        <f t="shared" si="5"/>
        <v>2</v>
      </c>
      <c r="U10" s="60">
        <f t="shared" si="6"/>
        <v>2</v>
      </c>
      <c r="V10" s="60">
        <f t="shared" si="7"/>
        <v>0</v>
      </c>
      <c r="W10" s="61">
        <f t="shared" si="8"/>
        <v>0.5</v>
      </c>
      <c r="X10" s="31">
        <v>0</v>
      </c>
    </row>
    <row r="11" spans="1:24" ht="16.5">
      <c r="A11" s="66" t="s">
        <v>22</v>
      </c>
      <c r="B11" s="87" t="s">
        <v>122</v>
      </c>
      <c r="C11" s="71" t="s">
        <v>424</v>
      </c>
      <c r="D11" s="70">
        <v>0</v>
      </c>
      <c r="E11" s="68">
        <v>1.5</v>
      </c>
      <c r="F11" s="69">
        <v>2.5</v>
      </c>
      <c r="G11" s="258" t="s">
        <v>424</v>
      </c>
      <c r="H11" s="72" t="s">
        <v>424</v>
      </c>
      <c r="I11" s="72" t="s">
        <v>424</v>
      </c>
      <c r="J11" s="133" t="s">
        <v>424</v>
      </c>
      <c r="K11" s="70">
        <v>2</v>
      </c>
      <c r="L11" s="72" t="s">
        <v>424</v>
      </c>
      <c r="M11" s="71" t="s">
        <v>424</v>
      </c>
      <c r="N11" s="72" t="s">
        <v>424</v>
      </c>
      <c r="O11" s="55">
        <f t="shared" si="0"/>
        <v>4</v>
      </c>
      <c r="P11" s="56">
        <f t="shared" si="1"/>
        <v>6</v>
      </c>
      <c r="Q11" s="57">
        <f t="shared" si="2"/>
        <v>6</v>
      </c>
      <c r="R11" s="58">
        <f t="shared" si="3"/>
        <v>0</v>
      </c>
      <c r="S11" s="59">
        <f t="shared" si="4"/>
        <v>1.5</v>
      </c>
      <c r="T11" s="60">
        <f t="shared" si="5"/>
        <v>2</v>
      </c>
      <c r="U11" s="60">
        <f t="shared" si="6"/>
        <v>1</v>
      </c>
      <c r="V11" s="60">
        <f t="shared" si="7"/>
        <v>1</v>
      </c>
      <c r="W11" s="61">
        <f t="shared" si="8"/>
        <v>0.625</v>
      </c>
      <c r="X11" s="31">
        <v>0</v>
      </c>
    </row>
    <row r="12" spans="1:24" ht="16.5">
      <c r="A12" s="66" t="s">
        <v>22</v>
      </c>
      <c r="B12" s="87" t="s">
        <v>273</v>
      </c>
      <c r="C12" s="68">
        <v>2.5</v>
      </c>
      <c r="D12" s="71" t="s">
        <v>424</v>
      </c>
      <c r="E12" s="71" t="s">
        <v>424</v>
      </c>
      <c r="F12" s="69">
        <v>2</v>
      </c>
      <c r="G12" s="69">
        <v>2</v>
      </c>
      <c r="H12" s="72" t="s">
        <v>424</v>
      </c>
      <c r="I12" s="72" t="s">
        <v>424</v>
      </c>
      <c r="J12" s="70">
        <v>0.5</v>
      </c>
      <c r="K12" s="133" t="s">
        <v>424</v>
      </c>
      <c r="L12" s="72" t="s">
        <v>424</v>
      </c>
      <c r="M12" s="70">
        <v>1</v>
      </c>
      <c r="N12" s="72">
        <v>1</v>
      </c>
      <c r="O12" s="55">
        <f t="shared" si="0"/>
        <v>6</v>
      </c>
      <c r="P12" s="56">
        <f t="shared" si="1"/>
        <v>9</v>
      </c>
      <c r="Q12" s="57">
        <f t="shared" si="2"/>
        <v>9</v>
      </c>
      <c r="R12" s="58">
        <f t="shared" si="3"/>
        <v>0</v>
      </c>
      <c r="S12" s="59">
        <f t="shared" si="4"/>
        <v>1.5</v>
      </c>
      <c r="T12" s="60">
        <f t="shared" si="5"/>
        <v>3</v>
      </c>
      <c r="U12" s="60">
        <f t="shared" si="6"/>
        <v>3</v>
      </c>
      <c r="V12" s="60">
        <f t="shared" si="7"/>
        <v>0</v>
      </c>
      <c r="W12" s="61">
        <f t="shared" si="8"/>
        <v>0.5</v>
      </c>
      <c r="X12" s="31">
        <v>0</v>
      </c>
    </row>
    <row r="13" spans="1:24" ht="16.5">
      <c r="A13" s="66" t="s">
        <v>22</v>
      </c>
      <c r="B13" s="87" t="s">
        <v>219</v>
      </c>
      <c r="C13" s="68">
        <v>0</v>
      </c>
      <c r="D13" s="68">
        <v>2.5</v>
      </c>
      <c r="E13" s="71" t="s">
        <v>424</v>
      </c>
      <c r="F13" s="72" t="s">
        <v>424</v>
      </c>
      <c r="G13" s="68">
        <v>3</v>
      </c>
      <c r="H13" s="69">
        <v>3</v>
      </c>
      <c r="I13" s="68">
        <v>0.5</v>
      </c>
      <c r="J13" s="133" t="s">
        <v>424</v>
      </c>
      <c r="K13" s="70">
        <v>0</v>
      </c>
      <c r="L13" s="69">
        <v>0</v>
      </c>
      <c r="M13" s="71" t="s">
        <v>424</v>
      </c>
      <c r="N13" s="72">
        <v>3</v>
      </c>
      <c r="O13" s="55">
        <f t="shared" si="0"/>
        <v>8</v>
      </c>
      <c r="P13" s="56">
        <f t="shared" si="1"/>
        <v>12</v>
      </c>
      <c r="Q13" s="57">
        <f t="shared" si="2"/>
        <v>12</v>
      </c>
      <c r="R13" s="58">
        <f t="shared" si="3"/>
        <v>0</v>
      </c>
      <c r="S13" s="59">
        <f t="shared" si="4"/>
        <v>1.5</v>
      </c>
      <c r="T13" s="60">
        <f t="shared" si="5"/>
        <v>4</v>
      </c>
      <c r="U13" s="60">
        <f t="shared" si="6"/>
        <v>4</v>
      </c>
      <c r="V13" s="60">
        <f t="shared" si="7"/>
        <v>0</v>
      </c>
      <c r="W13" s="61">
        <f t="shared" si="8"/>
        <v>0.5</v>
      </c>
      <c r="X13" s="31">
        <v>0</v>
      </c>
    </row>
    <row r="14" spans="1:24" ht="16.5">
      <c r="A14" s="66" t="s">
        <v>22</v>
      </c>
      <c r="B14" s="87" t="s">
        <v>222</v>
      </c>
      <c r="C14" s="71" t="s">
        <v>424</v>
      </c>
      <c r="D14" s="133" t="s">
        <v>424</v>
      </c>
      <c r="E14" s="248" t="s">
        <v>424</v>
      </c>
      <c r="F14" s="72" t="s">
        <v>424</v>
      </c>
      <c r="G14" s="69">
        <v>1</v>
      </c>
      <c r="H14" s="72" t="s">
        <v>424</v>
      </c>
      <c r="I14" s="69">
        <v>0</v>
      </c>
      <c r="J14" s="70">
        <v>3</v>
      </c>
      <c r="K14" s="70">
        <v>1</v>
      </c>
      <c r="L14" s="72" t="s">
        <v>424</v>
      </c>
      <c r="M14" s="69">
        <v>2.5</v>
      </c>
      <c r="N14" s="72" t="s">
        <v>424</v>
      </c>
      <c r="O14" s="55">
        <f t="shared" si="0"/>
        <v>5</v>
      </c>
      <c r="P14" s="56">
        <f t="shared" si="1"/>
        <v>7.5</v>
      </c>
      <c r="Q14" s="57">
        <f t="shared" si="2"/>
        <v>7.5</v>
      </c>
      <c r="R14" s="58">
        <f t="shared" si="3"/>
        <v>0</v>
      </c>
      <c r="S14" s="59">
        <f t="shared" si="4"/>
        <v>1.5</v>
      </c>
      <c r="T14" s="60">
        <f t="shared" si="5"/>
        <v>2</v>
      </c>
      <c r="U14" s="60">
        <f t="shared" si="6"/>
        <v>3</v>
      </c>
      <c r="V14" s="60">
        <f t="shared" si="7"/>
        <v>0</v>
      </c>
      <c r="W14" s="61">
        <f t="shared" si="8"/>
        <v>0.4</v>
      </c>
      <c r="X14" s="31">
        <v>0</v>
      </c>
    </row>
    <row r="15" spans="1:24" ht="16.5">
      <c r="A15" s="66" t="s">
        <v>22</v>
      </c>
      <c r="B15" s="87" t="s">
        <v>71</v>
      </c>
      <c r="C15" s="133" t="s">
        <v>424</v>
      </c>
      <c r="D15" s="68">
        <v>0</v>
      </c>
      <c r="E15" s="248" t="s">
        <v>424</v>
      </c>
      <c r="F15" s="68">
        <v>1.5</v>
      </c>
      <c r="G15" s="72" t="s">
        <v>424</v>
      </c>
      <c r="H15" s="69">
        <v>3</v>
      </c>
      <c r="I15" s="72" t="s">
        <v>424</v>
      </c>
      <c r="J15" s="72" t="s">
        <v>424</v>
      </c>
      <c r="K15" s="69">
        <v>0</v>
      </c>
      <c r="L15" s="72" t="s">
        <v>424</v>
      </c>
      <c r="M15" s="71">
        <v>1</v>
      </c>
      <c r="N15" s="72" t="s">
        <v>424</v>
      </c>
      <c r="O15" s="55">
        <f t="shared" si="0"/>
        <v>5</v>
      </c>
      <c r="P15" s="56">
        <f t="shared" si="1"/>
        <v>5.5</v>
      </c>
      <c r="Q15" s="57">
        <f t="shared" si="2"/>
        <v>9.5</v>
      </c>
      <c r="R15" s="58">
        <f t="shared" si="3"/>
        <v>-4</v>
      </c>
      <c r="S15" s="59">
        <f t="shared" si="4"/>
        <v>1.1000000000000001</v>
      </c>
      <c r="T15" s="60">
        <f t="shared" si="5"/>
        <v>1</v>
      </c>
      <c r="U15" s="60">
        <f t="shared" si="6"/>
        <v>3</v>
      </c>
      <c r="V15" s="60">
        <f t="shared" si="7"/>
        <v>1</v>
      </c>
      <c r="W15" s="61">
        <f t="shared" si="8"/>
        <v>0.3</v>
      </c>
      <c r="X15" s="31">
        <v>0</v>
      </c>
    </row>
    <row r="16" spans="1:24" ht="16.5">
      <c r="A16" s="66" t="s">
        <v>22</v>
      </c>
      <c r="B16" s="87" t="s">
        <v>248</v>
      </c>
      <c r="C16" s="71" t="s">
        <v>424</v>
      </c>
      <c r="D16" s="68">
        <v>1.5</v>
      </c>
      <c r="E16" s="71" t="s">
        <v>424</v>
      </c>
      <c r="F16" s="68">
        <v>2</v>
      </c>
      <c r="G16" s="69">
        <v>2</v>
      </c>
      <c r="H16" s="71" t="s">
        <v>424</v>
      </c>
      <c r="I16" s="72" t="s">
        <v>424</v>
      </c>
      <c r="J16" s="72" t="s">
        <v>424</v>
      </c>
      <c r="K16" s="69">
        <v>1</v>
      </c>
      <c r="L16" s="71" t="s">
        <v>424</v>
      </c>
      <c r="M16" s="68">
        <v>0</v>
      </c>
      <c r="N16" s="71">
        <v>0</v>
      </c>
      <c r="O16" s="55">
        <f t="shared" si="0"/>
        <v>6</v>
      </c>
      <c r="P16" s="56">
        <f t="shared" si="1"/>
        <v>6.5</v>
      </c>
      <c r="Q16" s="57">
        <f t="shared" si="2"/>
        <v>11.5</v>
      </c>
      <c r="R16" s="58">
        <f t="shared" si="3"/>
        <v>-5</v>
      </c>
      <c r="S16" s="59">
        <f t="shared" si="4"/>
        <v>1.0833333333333333</v>
      </c>
      <c r="T16" s="60">
        <f t="shared" si="5"/>
        <v>2</v>
      </c>
      <c r="U16" s="60">
        <f t="shared" si="6"/>
        <v>3</v>
      </c>
      <c r="V16" s="60">
        <f t="shared" si="7"/>
        <v>1</v>
      </c>
      <c r="W16" s="61">
        <f t="shared" si="8"/>
        <v>0.41666666666666669</v>
      </c>
      <c r="X16" s="31">
        <v>0</v>
      </c>
    </row>
    <row r="17" spans="1:24" ht="16.5">
      <c r="A17" s="66" t="s">
        <v>22</v>
      </c>
      <c r="B17" s="87" t="s">
        <v>129</v>
      </c>
      <c r="C17" s="71" t="s">
        <v>424</v>
      </c>
      <c r="D17" s="71" t="s">
        <v>424</v>
      </c>
      <c r="E17" s="71" t="s">
        <v>424</v>
      </c>
      <c r="F17" s="68">
        <v>0</v>
      </c>
      <c r="G17" s="68">
        <v>0.5</v>
      </c>
      <c r="H17" s="70">
        <v>2.5</v>
      </c>
      <c r="I17" s="71" t="s">
        <v>424</v>
      </c>
      <c r="J17" s="69">
        <v>2</v>
      </c>
      <c r="K17" s="72" t="s">
        <v>424</v>
      </c>
      <c r="L17" s="69">
        <v>1.5</v>
      </c>
      <c r="M17" s="69">
        <v>0.5</v>
      </c>
      <c r="N17" s="69">
        <v>0.5</v>
      </c>
      <c r="O17" s="55">
        <f t="shared" si="0"/>
        <v>7</v>
      </c>
      <c r="P17" s="56">
        <f t="shared" si="1"/>
        <v>7.5</v>
      </c>
      <c r="Q17" s="57">
        <f t="shared" si="2"/>
        <v>13.5</v>
      </c>
      <c r="R17" s="58">
        <f t="shared" si="3"/>
        <v>-6</v>
      </c>
      <c r="S17" s="59">
        <f t="shared" si="4"/>
        <v>1.0714285714285714</v>
      </c>
      <c r="T17" s="60">
        <f t="shared" si="5"/>
        <v>2</v>
      </c>
      <c r="U17" s="60">
        <f t="shared" si="6"/>
        <v>4</v>
      </c>
      <c r="V17" s="60">
        <f t="shared" si="7"/>
        <v>1</v>
      </c>
      <c r="W17" s="61">
        <f t="shared" si="8"/>
        <v>0.35714285714285715</v>
      </c>
      <c r="X17" s="31">
        <v>0</v>
      </c>
    </row>
    <row r="18" spans="1:24" ht="16.5">
      <c r="A18" s="66" t="s">
        <v>22</v>
      </c>
      <c r="B18" s="244" t="s">
        <v>107</v>
      </c>
      <c r="C18" s="74">
        <v>1.5</v>
      </c>
      <c r="D18" s="71" t="s">
        <v>424</v>
      </c>
      <c r="E18" s="68">
        <v>0.5</v>
      </c>
      <c r="F18" s="71" t="s">
        <v>424</v>
      </c>
      <c r="G18" s="72" t="s">
        <v>424</v>
      </c>
      <c r="H18" s="72">
        <v>0</v>
      </c>
      <c r="I18" s="72" t="s">
        <v>424</v>
      </c>
      <c r="J18" s="72" t="s">
        <v>424</v>
      </c>
      <c r="K18" s="69">
        <v>0</v>
      </c>
      <c r="L18" s="69">
        <v>2</v>
      </c>
      <c r="M18" s="72" t="s">
        <v>424</v>
      </c>
      <c r="N18" s="72" t="s">
        <v>424</v>
      </c>
      <c r="O18" s="55">
        <f t="shared" si="0"/>
        <v>5</v>
      </c>
      <c r="P18" s="56">
        <f t="shared" si="1"/>
        <v>4</v>
      </c>
      <c r="Q18" s="57">
        <f t="shared" si="2"/>
        <v>11</v>
      </c>
      <c r="R18" s="58">
        <f t="shared" si="3"/>
        <v>-7</v>
      </c>
      <c r="S18" s="59">
        <f t="shared" si="4"/>
        <v>0.8</v>
      </c>
      <c r="T18" s="60">
        <f t="shared" si="5"/>
        <v>1</v>
      </c>
      <c r="U18" s="60">
        <f t="shared" si="6"/>
        <v>3</v>
      </c>
      <c r="V18" s="60">
        <f t="shared" si="7"/>
        <v>1</v>
      </c>
      <c r="W18" s="61">
        <f t="shared" si="8"/>
        <v>0.3</v>
      </c>
      <c r="X18" s="31">
        <v>0</v>
      </c>
    </row>
    <row r="19" spans="1:24" ht="16.5">
      <c r="A19" s="66" t="s">
        <v>22</v>
      </c>
      <c r="B19" s="89" t="s">
        <v>295</v>
      </c>
      <c r="C19" s="74">
        <v>1.5</v>
      </c>
      <c r="D19" s="68">
        <v>1.5</v>
      </c>
      <c r="E19" s="68">
        <v>0</v>
      </c>
      <c r="F19" s="71" t="s">
        <v>424</v>
      </c>
      <c r="G19" s="72" t="s">
        <v>424</v>
      </c>
      <c r="H19" s="72" t="s">
        <v>424</v>
      </c>
      <c r="I19" s="69">
        <v>0</v>
      </c>
      <c r="J19" s="69">
        <v>0.5</v>
      </c>
      <c r="K19" s="71" t="s">
        <v>424</v>
      </c>
      <c r="L19" s="69">
        <v>0</v>
      </c>
      <c r="M19" s="72" t="s">
        <v>424</v>
      </c>
      <c r="N19" s="72">
        <v>3</v>
      </c>
      <c r="O19" s="55">
        <f t="shared" si="0"/>
        <v>7</v>
      </c>
      <c r="P19" s="56">
        <f t="shared" si="1"/>
        <v>6.5</v>
      </c>
      <c r="Q19" s="57">
        <f t="shared" si="2"/>
        <v>14.5</v>
      </c>
      <c r="R19" s="58">
        <f t="shared" si="3"/>
        <v>-8</v>
      </c>
      <c r="S19" s="59">
        <f t="shared" si="4"/>
        <v>0.9285714285714286</v>
      </c>
      <c r="T19" s="60">
        <f t="shared" si="5"/>
        <v>1</v>
      </c>
      <c r="U19" s="60">
        <f t="shared" si="6"/>
        <v>4</v>
      </c>
      <c r="V19" s="60">
        <f t="shared" si="7"/>
        <v>2</v>
      </c>
      <c r="W19" s="61">
        <f t="shared" si="8"/>
        <v>0.2857142857142857</v>
      </c>
      <c r="X19" s="31">
        <v>0</v>
      </c>
    </row>
    <row r="20" spans="1:24" ht="16.5">
      <c r="A20" s="66" t="s">
        <v>22</v>
      </c>
      <c r="B20" s="87" t="s">
        <v>123</v>
      </c>
      <c r="C20" s="74">
        <v>1.5</v>
      </c>
      <c r="D20" s="71" t="s">
        <v>424</v>
      </c>
      <c r="E20" s="74">
        <v>1</v>
      </c>
      <c r="F20" s="71" t="s">
        <v>424</v>
      </c>
      <c r="G20" s="68">
        <v>0</v>
      </c>
      <c r="H20" s="71" t="s">
        <v>424</v>
      </c>
      <c r="I20" s="72" t="s">
        <v>424</v>
      </c>
      <c r="J20" s="70">
        <v>0</v>
      </c>
      <c r="K20" s="69">
        <v>0.5</v>
      </c>
      <c r="L20" s="72" t="s">
        <v>424</v>
      </c>
      <c r="M20" s="72" t="s">
        <v>424</v>
      </c>
      <c r="N20" s="72" t="s">
        <v>424</v>
      </c>
      <c r="O20" s="55">
        <f t="shared" si="0"/>
        <v>5</v>
      </c>
      <c r="P20" s="56">
        <f t="shared" si="1"/>
        <v>3</v>
      </c>
      <c r="Q20" s="57">
        <f t="shared" si="2"/>
        <v>12</v>
      </c>
      <c r="R20" s="58">
        <f t="shared" si="3"/>
        <v>-9</v>
      </c>
      <c r="S20" s="59">
        <f t="shared" si="4"/>
        <v>0.6</v>
      </c>
      <c r="T20" s="60">
        <f t="shared" si="5"/>
        <v>0</v>
      </c>
      <c r="U20" s="60">
        <f t="shared" si="6"/>
        <v>4</v>
      </c>
      <c r="V20" s="60">
        <f t="shared" si="7"/>
        <v>1</v>
      </c>
      <c r="W20" s="61">
        <f t="shared" si="8"/>
        <v>0.1</v>
      </c>
      <c r="X20" s="31">
        <v>0</v>
      </c>
    </row>
    <row r="21" spans="1:24" ht="16.5">
      <c r="A21" s="66" t="s">
        <v>22</v>
      </c>
      <c r="B21" s="87" t="s">
        <v>45</v>
      </c>
      <c r="C21" s="74">
        <v>0.5</v>
      </c>
      <c r="D21" s="71" t="s">
        <v>424</v>
      </c>
      <c r="E21" s="71" t="s">
        <v>424</v>
      </c>
      <c r="F21" s="68">
        <v>0.5</v>
      </c>
      <c r="G21" s="71" t="s">
        <v>424</v>
      </c>
      <c r="H21" s="68">
        <v>0</v>
      </c>
      <c r="I21" s="68">
        <v>1</v>
      </c>
      <c r="J21" s="71" t="s">
        <v>424</v>
      </c>
      <c r="K21" s="68">
        <v>0</v>
      </c>
      <c r="L21" s="71" t="s">
        <v>424</v>
      </c>
      <c r="M21" s="71" t="s">
        <v>424</v>
      </c>
      <c r="N21" s="72" t="s">
        <v>424</v>
      </c>
      <c r="O21" s="55">
        <f t="shared" si="0"/>
        <v>5</v>
      </c>
      <c r="P21" s="56">
        <f t="shared" si="1"/>
        <v>2</v>
      </c>
      <c r="Q21" s="57">
        <f t="shared" si="2"/>
        <v>13</v>
      </c>
      <c r="R21" s="58">
        <f t="shared" si="3"/>
        <v>-11</v>
      </c>
      <c r="S21" s="59">
        <f t="shared" si="4"/>
        <v>0.4</v>
      </c>
      <c r="T21" s="60">
        <f t="shared" si="5"/>
        <v>0</v>
      </c>
      <c r="U21" s="60">
        <f t="shared" si="6"/>
        <v>5</v>
      </c>
      <c r="V21" s="60">
        <f t="shared" si="7"/>
        <v>0</v>
      </c>
      <c r="W21" s="61">
        <f t="shared" si="8"/>
        <v>0</v>
      </c>
      <c r="X21" s="31">
        <v>0</v>
      </c>
    </row>
    <row r="22" spans="1:24" ht="17.25" thickBot="1">
      <c r="A22" s="66" t="s">
        <v>22</v>
      </c>
      <c r="B22" s="142" t="s">
        <v>221</v>
      </c>
      <c r="C22" s="128" t="s">
        <v>424</v>
      </c>
      <c r="D22" s="79">
        <v>0.5</v>
      </c>
      <c r="E22" s="78">
        <v>0.5</v>
      </c>
      <c r="F22" s="128" t="s">
        <v>424</v>
      </c>
      <c r="G22" s="78">
        <v>1</v>
      </c>
      <c r="H22" s="128" t="s">
        <v>424</v>
      </c>
      <c r="I22" s="78">
        <v>0.5</v>
      </c>
      <c r="J22" s="262" t="s">
        <v>424</v>
      </c>
      <c r="K22" s="262" t="s">
        <v>424</v>
      </c>
      <c r="L22" s="78">
        <v>0</v>
      </c>
      <c r="M22" s="78">
        <v>0</v>
      </c>
      <c r="N22" s="128" t="s">
        <v>424</v>
      </c>
      <c r="O22" s="55">
        <f t="shared" si="0"/>
        <v>6</v>
      </c>
      <c r="P22" s="56">
        <f t="shared" si="1"/>
        <v>2.5</v>
      </c>
      <c r="Q22" s="50">
        <f t="shared" si="2"/>
        <v>15.5</v>
      </c>
      <c r="R22" s="51">
        <f t="shared" si="3"/>
        <v>-13</v>
      </c>
      <c r="S22" s="52">
        <f t="shared" si="4"/>
        <v>0.41666666666666669</v>
      </c>
      <c r="T22" s="60">
        <f t="shared" si="5"/>
        <v>0</v>
      </c>
      <c r="U22" s="60">
        <f t="shared" si="6"/>
        <v>6</v>
      </c>
      <c r="V22" s="60">
        <f t="shared" si="7"/>
        <v>0</v>
      </c>
      <c r="W22" s="54">
        <f t="shared" si="8"/>
        <v>0</v>
      </c>
      <c r="X22" s="31">
        <v>0</v>
      </c>
    </row>
    <row r="23" spans="1:24" ht="17.25" thickBot="1">
      <c r="B23" s="18" t="s">
        <v>14</v>
      </c>
      <c r="C23" s="219">
        <f>SUM(C3:C22)</f>
        <v>15</v>
      </c>
      <c r="D23" s="205">
        <f t="shared" ref="D23:F23" si="9">SUM(D3:D22)</f>
        <v>14.5</v>
      </c>
      <c r="E23" s="206">
        <f t="shared" si="9"/>
        <v>8</v>
      </c>
      <c r="F23" s="211">
        <f t="shared" si="9"/>
        <v>17.5</v>
      </c>
      <c r="G23" s="219">
        <f>SUM(G3:G22)</f>
        <v>15</v>
      </c>
      <c r="H23" s="211">
        <f t="shared" ref="H23:I23" si="10">SUM(H3:H22)</f>
        <v>18.5</v>
      </c>
      <c r="I23" s="206">
        <f t="shared" si="10"/>
        <v>13</v>
      </c>
      <c r="J23" s="211">
        <f t="shared" ref="J23:K23" si="11">SUM(J3:J22)</f>
        <v>20</v>
      </c>
      <c r="K23" s="206">
        <f t="shared" si="11"/>
        <v>5</v>
      </c>
      <c r="L23" s="211">
        <f t="shared" ref="L23:M23" si="12">SUM(L3:L22)</f>
        <v>16.5</v>
      </c>
      <c r="M23" s="211">
        <f t="shared" si="12"/>
        <v>15.5</v>
      </c>
      <c r="N23" s="211">
        <f t="shared" ref="N23" si="13">SUM(N3:N22)</f>
        <v>15.5</v>
      </c>
      <c r="O23" s="184">
        <f>SUM(O3:O22)</f>
        <v>120</v>
      </c>
      <c r="P23" s="184">
        <f>SUM(P3:P22)</f>
        <v>174</v>
      </c>
      <c r="Q23" s="184">
        <f>SUM(Q3:Q22)</f>
        <v>186</v>
      </c>
      <c r="R23" s="184">
        <f>SUM(R3:R22)</f>
        <v>-12</v>
      </c>
      <c r="S23" s="187">
        <f t="shared" ref="S23" si="14">P23/O23</f>
        <v>1.45</v>
      </c>
      <c r="T23" s="188">
        <f>SUM(T3:T22)</f>
        <v>52</v>
      </c>
      <c r="U23" s="188">
        <f>SUM(U3:U22)</f>
        <v>56</v>
      </c>
      <c r="V23" s="188">
        <f>SUM(V3:V22)</f>
        <v>12</v>
      </c>
      <c r="W23" s="189">
        <f t="shared" ref="W23" si="15">((T23)+0.5*(V23))/SUM(T23:V23)</f>
        <v>0.48333333333333334</v>
      </c>
    </row>
    <row r="24" spans="1:24" ht="15.75" thickBot="1">
      <c r="B24" s="2" t="s">
        <v>128</v>
      </c>
      <c r="C24" s="220">
        <f t="shared" ref="C24:F24" si="16">30-C23</f>
        <v>15</v>
      </c>
      <c r="D24" s="212">
        <f t="shared" si="16"/>
        <v>15.5</v>
      </c>
      <c r="E24" s="212">
        <f t="shared" si="16"/>
        <v>22</v>
      </c>
      <c r="F24" s="204">
        <f t="shared" si="16"/>
        <v>12.5</v>
      </c>
      <c r="G24" s="220">
        <f t="shared" ref="G24:I24" si="17">30-G23</f>
        <v>15</v>
      </c>
      <c r="H24" s="204">
        <f t="shared" si="17"/>
        <v>11.5</v>
      </c>
      <c r="I24" s="212">
        <f t="shared" si="17"/>
        <v>17</v>
      </c>
      <c r="J24" s="204">
        <f t="shared" ref="J24:K24" si="18">30-J23</f>
        <v>10</v>
      </c>
      <c r="K24" s="212">
        <f t="shared" si="18"/>
        <v>25</v>
      </c>
      <c r="L24" s="204">
        <f t="shared" ref="L24:M24" si="19">30-L23</f>
        <v>13.5</v>
      </c>
      <c r="M24" s="204">
        <f t="shared" si="19"/>
        <v>14.5</v>
      </c>
      <c r="N24" s="204">
        <f t="shared" ref="N24" si="20">30-N23</f>
        <v>14.5</v>
      </c>
    </row>
    <row r="25" spans="1:24" ht="15.75" thickBot="1">
      <c r="B25" s="2" t="s">
        <v>1</v>
      </c>
      <c r="C25" s="200" t="s">
        <v>319</v>
      </c>
      <c r="D25" s="200" t="s">
        <v>330</v>
      </c>
      <c r="E25" s="193" t="s">
        <v>338</v>
      </c>
      <c r="F25" s="193" t="s">
        <v>345</v>
      </c>
      <c r="G25" s="193" t="s">
        <v>353</v>
      </c>
      <c r="H25" s="193" t="s">
        <v>363</v>
      </c>
      <c r="I25" s="193" t="s">
        <v>375</v>
      </c>
      <c r="J25" s="193" t="s">
        <v>381</v>
      </c>
      <c r="K25" s="193" t="s">
        <v>392</v>
      </c>
      <c r="L25" s="193" t="s">
        <v>400</v>
      </c>
      <c r="M25" s="193" t="s">
        <v>418</v>
      </c>
      <c r="N25" s="193" t="s">
        <v>429</v>
      </c>
    </row>
    <row r="26" spans="1:24">
      <c r="A26">
        <v>20</v>
      </c>
      <c r="C26" s="16">
        <f>COUNT(C3:C22)</f>
        <v>10</v>
      </c>
      <c r="D26" s="16">
        <f t="shared" ref="D26:N26" si="21">COUNT(D3:D22)</f>
        <v>10</v>
      </c>
      <c r="E26" s="16">
        <f t="shared" si="21"/>
        <v>10</v>
      </c>
      <c r="F26" s="16">
        <f t="shared" si="21"/>
        <v>10</v>
      </c>
      <c r="G26" s="16">
        <f t="shared" si="21"/>
        <v>10</v>
      </c>
      <c r="H26" s="16">
        <f t="shared" si="21"/>
        <v>10</v>
      </c>
      <c r="I26" s="16">
        <f t="shared" si="21"/>
        <v>10</v>
      </c>
      <c r="J26" s="16">
        <f t="shared" ref="J26" si="22">COUNT(J3:J22)</f>
        <v>10</v>
      </c>
      <c r="K26" s="16">
        <f t="shared" si="21"/>
        <v>10</v>
      </c>
      <c r="L26" s="16">
        <f t="shared" si="21"/>
        <v>10</v>
      </c>
      <c r="M26" s="16">
        <f t="shared" ref="M26" si="23">COUNT(M3:M22)</f>
        <v>10</v>
      </c>
      <c r="N26" s="16">
        <f t="shared" si="21"/>
        <v>10</v>
      </c>
    </row>
  </sheetData>
  <sortState ref="A3:X22">
    <sortCondition descending="1" ref="R3:R22"/>
    <sortCondition descending="1" ref="W3:W22"/>
    <sortCondition descending="1" ref="S3:S22"/>
  </sortState>
  <mergeCells count="12">
    <mergeCell ref="A1:A2"/>
    <mergeCell ref="B1:B2"/>
    <mergeCell ref="S1:S2"/>
    <mergeCell ref="T1:T2"/>
    <mergeCell ref="C1:N1"/>
    <mergeCell ref="W1:W2"/>
    <mergeCell ref="R1:R2"/>
    <mergeCell ref="O1:O2"/>
    <mergeCell ref="P1:P2"/>
    <mergeCell ref="Q1:Q2"/>
    <mergeCell ref="U1:U2"/>
    <mergeCell ref="V1:V2"/>
  </mergeCells>
  <phoneticPr fontId="0" type="noConversion"/>
  <pageMargins left="0.2" right="0.2" top="0.25" bottom="0.25" header="0" footer="0"/>
  <pageSetup scale="78" orientation="landscape" r:id="rId1"/>
  <ignoredErrors>
    <ignoredError sqref="S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opLeftCell="A2" zoomScale="140" zoomScaleNormal="140" workbookViewId="0">
      <pane xSplit="2" topLeftCell="C1" activePane="topRight" state="frozen"/>
      <selection pane="topRight" activeCell="Y6" sqref="Y6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23" width="6.7109375" customWidth="1"/>
    <col min="24" max="24" width="4.7109375" customWidth="1"/>
  </cols>
  <sheetData>
    <row r="1" spans="1:24" ht="15" customHeight="1" thickBot="1">
      <c r="A1" s="313">
        <v>2020</v>
      </c>
      <c r="B1" s="355" t="s">
        <v>15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51" t="s">
        <v>23</v>
      </c>
      <c r="P1" s="349" t="s">
        <v>24</v>
      </c>
      <c r="Q1" s="349" t="s">
        <v>25</v>
      </c>
      <c r="R1" s="349" t="s">
        <v>26</v>
      </c>
      <c r="S1" s="353" t="s">
        <v>30</v>
      </c>
      <c r="T1" s="353" t="s">
        <v>27</v>
      </c>
      <c r="U1" s="353" t="s">
        <v>28</v>
      </c>
      <c r="V1" s="353" t="s">
        <v>29</v>
      </c>
      <c r="W1" s="347" t="s">
        <v>31</v>
      </c>
    </row>
    <row r="2" spans="1:24" ht="15" customHeight="1" thickBot="1">
      <c r="A2" s="314"/>
      <c r="B2" s="356"/>
      <c r="C2" s="166" t="s">
        <v>283</v>
      </c>
      <c r="D2" s="166" t="s">
        <v>334</v>
      </c>
      <c r="E2" s="166" t="s">
        <v>22</v>
      </c>
      <c r="F2" s="167" t="s">
        <v>331</v>
      </c>
      <c r="G2" s="167" t="s">
        <v>336</v>
      </c>
      <c r="H2" s="166" t="s">
        <v>3</v>
      </c>
      <c r="I2" s="166" t="s">
        <v>155</v>
      </c>
      <c r="J2" s="167" t="s">
        <v>326</v>
      </c>
      <c r="K2" s="166" t="s">
        <v>2</v>
      </c>
      <c r="L2" s="167" t="s">
        <v>318</v>
      </c>
      <c r="M2" s="166" t="s">
        <v>253</v>
      </c>
      <c r="N2" s="167" t="s">
        <v>341</v>
      </c>
      <c r="O2" s="352"/>
      <c r="P2" s="350"/>
      <c r="Q2" s="350"/>
      <c r="R2" s="350"/>
      <c r="S2" s="354"/>
      <c r="T2" s="354"/>
      <c r="U2" s="354"/>
      <c r="V2" s="354"/>
      <c r="W2" s="348"/>
    </row>
    <row r="3" spans="1:24" ht="15" customHeight="1">
      <c r="A3" s="278" t="s">
        <v>20</v>
      </c>
      <c r="B3" s="240" t="s">
        <v>425</v>
      </c>
      <c r="C3" s="70">
        <v>2.5</v>
      </c>
      <c r="D3" s="245" t="s">
        <v>424</v>
      </c>
      <c r="E3" s="72" t="s">
        <v>424</v>
      </c>
      <c r="F3" s="68">
        <v>2.5</v>
      </c>
      <c r="G3" s="72" t="s">
        <v>424</v>
      </c>
      <c r="H3" s="70">
        <v>3</v>
      </c>
      <c r="I3" s="133" t="s">
        <v>424</v>
      </c>
      <c r="J3" s="70">
        <v>2</v>
      </c>
      <c r="K3" s="70">
        <v>3</v>
      </c>
      <c r="L3" s="70">
        <v>3</v>
      </c>
      <c r="M3" s="133" t="s">
        <v>424</v>
      </c>
      <c r="N3" s="133">
        <v>0.5</v>
      </c>
      <c r="O3" s="145">
        <f t="shared" ref="O3:O26" si="0">COUNT(C3:N3)</f>
        <v>7</v>
      </c>
      <c r="P3" s="49">
        <f t="shared" ref="P3:P26" si="1">SUM(C3:N3)</f>
        <v>16.5</v>
      </c>
      <c r="Q3" s="146">
        <f t="shared" ref="Q3:Q26" si="2">(O3)*3-(P3)</f>
        <v>4.5</v>
      </c>
      <c r="R3" s="249">
        <f t="shared" ref="R3:R26" si="3">P3-Q3</f>
        <v>12</v>
      </c>
      <c r="S3" s="148">
        <f t="shared" ref="S3:S26" si="4">P3/O3</f>
        <v>2.3571428571428572</v>
      </c>
      <c r="T3" s="60">
        <f t="shared" ref="T3:T26" si="5">COUNTIFS(C3:N3,"&gt;1.5")</f>
        <v>6</v>
      </c>
      <c r="U3" s="60">
        <f t="shared" ref="U3:U26" si="6">COUNTIFS(C3:N3,"&lt;1.5")</f>
        <v>1</v>
      </c>
      <c r="V3" s="60">
        <f t="shared" ref="V3:V26" si="7">COUNTIFS(C3:N3,"=1.5")</f>
        <v>0</v>
      </c>
      <c r="W3" s="149">
        <f t="shared" ref="W3:W26" si="8">((T3)+0.5*(V3))/SUM(T3:V3)</f>
        <v>0.8571428571428571</v>
      </c>
      <c r="X3" s="31" t="s">
        <v>209</v>
      </c>
    </row>
    <row r="4" spans="1:24" ht="15" customHeight="1">
      <c r="A4" s="278" t="s">
        <v>20</v>
      </c>
      <c r="B4" s="99" t="s">
        <v>270</v>
      </c>
      <c r="C4" s="72" t="s">
        <v>424</v>
      </c>
      <c r="D4" s="70">
        <v>2.5</v>
      </c>
      <c r="E4" s="68">
        <v>3</v>
      </c>
      <c r="F4" s="71" t="s">
        <v>424</v>
      </c>
      <c r="G4" s="70">
        <v>3</v>
      </c>
      <c r="H4" s="70">
        <v>1.5</v>
      </c>
      <c r="I4" s="70">
        <v>1.5</v>
      </c>
      <c r="J4" s="133" t="s">
        <v>424</v>
      </c>
      <c r="K4" s="133" t="s">
        <v>424</v>
      </c>
      <c r="L4" s="133" t="s">
        <v>424</v>
      </c>
      <c r="M4" s="70">
        <v>3</v>
      </c>
      <c r="N4" s="133">
        <v>2</v>
      </c>
      <c r="O4" s="145">
        <f t="shared" si="0"/>
        <v>7</v>
      </c>
      <c r="P4" s="49">
        <f t="shared" si="1"/>
        <v>16.5</v>
      </c>
      <c r="Q4" s="146">
        <f t="shared" si="2"/>
        <v>4.5</v>
      </c>
      <c r="R4" s="249">
        <f t="shared" si="3"/>
        <v>12</v>
      </c>
      <c r="S4" s="148">
        <f t="shared" si="4"/>
        <v>2.3571428571428572</v>
      </c>
      <c r="T4" s="60">
        <f t="shared" si="5"/>
        <v>5</v>
      </c>
      <c r="U4" s="60">
        <f t="shared" si="6"/>
        <v>0</v>
      </c>
      <c r="V4" s="60">
        <f t="shared" si="7"/>
        <v>2</v>
      </c>
      <c r="W4" s="149">
        <f t="shared" si="8"/>
        <v>0.8571428571428571</v>
      </c>
      <c r="X4" s="31">
        <v>0</v>
      </c>
    </row>
    <row r="5" spans="1:24" ht="16.5">
      <c r="A5" s="66" t="s">
        <v>20</v>
      </c>
      <c r="B5" s="222" t="s">
        <v>296</v>
      </c>
      <c r="C5" s="68">
        <v>3</v>
      </c>
      <c r="D5" s="71" t="s">
        <v>424</v>
      </c>
      <c r="E5" s="71" t="s">
        <v>424</v>
      </c>
      <c r="F5" s="71" t="s">
        <v>424</v>
      </c>
      <c r="G5" s="133" t="s">
        <v>424</v>
      </c>
      <c r="H5" s="70"/>
      <c r="I5" s="70">
        <v>3</v>
      </c>
      <c r="J5" s="133" t="s">
        <v>424</v>
      </c>
      <c r="K5" s="68">
        <v>3</v>
      </c>
      <c r="L5" s="70">
        <v>1.5</v>
      </c>
      <c r="M5" s="70">
        <v>1.5</v>
      </c>
      <c r="N5" s="133" t="s">
        <v>424</v>
      </c>
      <c r="O5" s="145">
        <f t="shared" si="0"/>
        <v>5</v>
      </c>
      <c r="P5" s="49">
        <f t="shared" si="1"/>
        <v>12</v>
      </c>
      <c r="Q5" s="146">
        <f t="shared" si="2"/>
        <v>3</v>
      </c>
      <c r="R5" s="147">
        <f t="shared" si="3"/>
        <v>9</v>
      </c>
      <c r="S5" s="148">
        <f t="shared" si="4"/>
        <v>2.4</v>
      </c>
      <c r="T5" s="60">
        <f t="shared" si="5"/>
        <v>3</v>
      </c>
      <c r="U5" s="60">
        <f t="shared" si="6"/>
        <v>0</v>
      </c>
      <c r="V5" s="60">
        <f t="shared" si="7"/>
        <v>2</v>
      </c>
      <c r="W5" s="149">
        <f t="shared" si="8"/>
        <v>0.8</v>
      </c>
      <c r="X5" s="31" t="s">
        <v>209</v>
      </c>
    </row>
    <row r="6" spans="1:24" ht="16.5">
      <c r="A6" s="66" t="s">
        <v>20</v>
      </c>
      <c r="B6" s="303" t="s">
        <v>126</v>
      </c>
      <c r="C6" s="71" t="s">
        <v>424</v>
      </c>
      <c r="D6" s="68">
        <v>3</v>
      </c>
      <c r="E6" s="68">
        <v>2</v>
      </c>
      <c r="F6" s="71" t="s">
        <v>424</v>
      </c>
      <c r="G6" s="70">
        <v>0.5</v>
      </c>
      <c r="H6" s="70">
        <v>2.5</v>
      </c>
      <c r="I6" s="133" t="s">
        <v>424</v>
      </c>
      <c r="J6" s="133" t="s">
        <v>424</v>
      </c>
      <c r="K6" s="133" t="s">
        <v>424</v>
      </c>
      <c r="L6" s="133" t="s">
        <v>424</v>
      </c>
      <c r="M6" s="68">
        <v>2</v>
      </c>
      <c r="N6" s="133">
        <v>3</v>
      </c>
      <c r="O6" s="145">
        <f t="shared" si="0"/>
        <v>6</v>
      </c>
      <c r="P6" s="49">
        <f t="shared" si="1"/>
        <v>13</v>
      </c>
      <c r="Q6" s="146">
        <f t="shared" si="2"/>
        <v>5</v>
      </c>
      <c r="R6" s="147">
        <f t="shared" si="3"/>
        <v>8</v>
      </c>
      <c r="S6" s="148">
        <f t="shared" si="4"/>
        <v>2.1666666666666665</v>
      </c>
      <c r="T6" s="60">
        <f t="shared" si="5"/>
        <v>5</v>
      </c>
      <c r="U6" s="60">
        <f t="shared" si="6"/>
        <v>1</v>
      </c>
      <c r="V6" s="60">
        <f t="shared" si="7"/>
        <v>0</v>
      </c>
      <c r="W6" s="149">
        <f t="shared" si="8"/>
        <v>0.83333333333333337</v>
      </c>
      <c r="X6" s="31">
        <v>0</v>
      </c>
    </row>
    <row r="7" spans="1:24" ht="16.5">
      <c r="A7" s="66" t="s">
        <v>20</v>
      </c>
      <c r="B7" s="87" t="s">
        <v>238</v>
      </c>
      <c r="C7" s="70">
        <v>1.5</v>
      </c>
      <c r="D7" s="68">
        <v>0.5</v>
      </c>
      <c r="E7" s="68">
        <v>3</v>
      </c>
      <c r="F7" s="68">
        <v>3</v>
      </c>
      <c r="G7" s="69">
        <v>3</v>
      </c>
      <c r="H7" s="70">
        <v>0.5</v>
      </c>
      <c r="I7" s="70">
        <v>2</v>
      </c>
      <c r="J7" s="70">
        <v>2.5</v>
      </c>
      <c r="K7" s="133" t="s">
        <v>424</v>
      </c>
      <c r="L7" s="133" t="s">
        <v>424</v>
      </c>
      <c r="M7" s="70">
        <v>1</v>
      </c>
      <c r="N7" s="133">
        <v>1.5</v>
      </c>
      <c r="O7" s="145">
        <f t="shared" si="0"/>
        <v>10</v>
      </c>
      <c r="P7" s="49">
        <f t="shared" si="1"/>
        <v>18.5</v>
      </c>
      <c r="Q7" s="50">
        <f t="shared" si="2"/>
        <v>11.5</v>
      </c>
      <c r="R7" s="51">
        <f t="shared" si="3"/>
        <v>7</v>
      </c>
      <c r="S7" s="52">
        <f t="shared" si="4"/>
        <v>1.85</v>
      </c>
      <c r="T7" s="60">
        <f t="shared" si="5"/>
        <v>5</v>
      </c>
      <c r="U7" s="60">
        <f t="shared" si="6"/>
        <v>3</v>
      </c>
      <c r="V7" s="60">
        <f t="shared" si="7"/>
        <v>2</v>
      </c>
      <c r="W7" s="54">
        <f t="shared" si="8"/>
        <v>0.6</v>
      </c>
      <c r="X7" s="31">
        <v>0</v>
      </c>
    </row>
    <row r="8" spans="1:24" ht="16.5">
      <c r="A8" s="66" t="s">
        <v>20</v>
      </c>
      <c r="B8" s="177" t="s">
        <v>297</v>
      </c>
      <c r="C8" s="71" t="s">
        <v>424</v>
      </c>
      <c r="D8" s="72" t="s">
        <v>424</v>
      </c>
      <c r="E8" s="68">
        <v>3</v>
      </c>
      <c r="F8" s="70">
        <v>3</v>
      </c>
      <c r="G8" s="133" t="s">
        <v>424</v>
      </c>
      <c r="H8" s="71" t="s">
        <v>424</v>
      </c>
      <c r="I8" s="71" t="s">
        <v>424</v>
      </c>
      <c r="J8" s="68">
        <v>1.5</v>
      </c>
      <c r="K8" s="133" t="s">
        <v>424</v>
      </c>
      <c r="L8" s="133" t="s">
        <v>424</v>
      </c>
      <c r="M8" s="133" t="s">
        <v>424</v>
      </c>
      <c r="N8" s="133" t="s">
        <v>424</v>
      </c>
      <c r="O8" s="145">
        <f t="shared" si="0"/>
        <v>3</v>
      </c>
      <c r="P8" s="49">
        <f t="shared" si="1"/>
        <v>7.5</v>
      </c>
      <c r="Q8" s="50">
        <f t="shared" si="2"/>
        <v>1.5</v>
      </c>
      <c r="R8" s="51">
        <f t="shared" si="3"/>
        <v>6</v>
      </c>
      <c r="S8" s="52">
        <f t="shared" si="4"/>
        <v>2.5</v>
      </c>
      <c r="T8" s="60">
        <f t="shared" si="5"/>
        <v>2</v>
      </c>
      <c r="U8" s="60">
        <f t="shared" si="6"/>
        <v>0</v>
      </c>
      <c r="V8" s="60">
        <f t="shared" si="7"/>
        <v>1</v>
      </c>
      <c r="W8" s="54">
        <f t="shared" si="8"/>
        <v>0.83333333333333337</v>
      </c>
      <c r="X8" s="31" t="s">
        <v>209</v>
      </c>
    </row>
    <row r="9" spans="1:24" ht="16.5">
      <c r="A9" s="66" t="s">
        <v>20</v>
      </c>
      <c r="B9" s="226" t="s">
        <v>269</v>
      </c>
      <c r="C9" s="70">
        <v>3</v>
      </c>
      <c r="D9" s="69">
        <v>1</v>
      </c>
      <c r="E9" s="71" t="s">
        <v>424</v>
      </c>
      <c r="F9" s="68">
        <v>3</v>
      </c>
      <c r="G9" s="68">
        <v>0</v>
      </c>
      <c r="H9" s="68">
        <v>1.5</v>
      </c>
      <c r="I9" s="70">
        <v>0</v>
      </c>
      <c r="J9" s="68">
        <v>1.5</v>
      </c>
      <c r="K9" s="70">
        <v>2</v>
      </c>
      <c r="L9" s="70">
        <v>3</v>
      </c>
      <c r="M9" s="68">
        <v>3</v>
      </c>
      <c r="N9" s="133" t="s">
        <v>424</v>
      </c>
      <c r="O9" s="145">
        <f t="shared" si="0"/>
        <v>10</v>
      </c>
      <c r="P9" s="49">
        <f t="shared" si="1"/>
        <v>18</v>
      </c>
      <c r="Q9" s="50">
        <f t="shared" si="2"/>
        <v>12</v>
      </c>
      <c r="R9" s="51">
        <f t="shared" si="3"/>
        <v>6</v>
      </c>
      <c r="S9" s="52">
        <f t="shared" si="4"/>
        <v>1.8</v>
      </c>
      <c r="T9" s="60">
        <f t="shared" si="5"/>
        <v>5</v>
      </c>
      <c r="U9" s="60">
        <f t="shared" si="6"/>
        <v>3</v>
      </c>
      <c r="V9" s="60">
        <f t="shared" si="7"/>
        <v>2</v>
      </c>
      <c r="W9" s="54">
        <f t="shared" si="8"/>
        <v>0.6</v>
      </c>
      <c r="X9" s="31">
        <v>0</v>
      </c>
    </row>
    <row r="10" spans="1:24" ht="16.5">
      <c r="A10" s="66" t="s">
        <v>20</v>
      </c>
      <c r="B10" s="87" t="s">
        <v>239</v>
      </c>
      <c r="C10" s="70">
        <v>2.5</v>
      </c>
      <c r="D10" s="70">
        <v>3</v>
      </c>
      <c r="E10" s="71" t="s">
        <v>424</v>
      </c>
      <c r="F10" s="71" t="s">
        <v>424</v>
      </c>
      <c r="G10" s="71" t="s">
        <v>424</v>
      </c>
      <c r="H10" s="71" t="s">
        <v>424</v>
      </c>
      <c r="I10" s="70">
        <v>3</v>
      </c>
      <c r="J10" s="70">
        <v>0.5</v>
      </c>
      <c r="K10" s="68">
        <v>1</v>
      </c>
      <c r="L10" s="70">
        <v>2</v>
      </c>
      <c r="M10" s="133" t="s">
        <v>424</v>
      </c>
      <c r="N10" s="71">
        <v>1</v>
      </c>
      <c r="O10" s="145">
        <f t="shared" si="0"/>
        <v>7</v>
      </c>
      <c r="P10" s="49">
        <f t="shared" si="1"/>
        <v>13</v>
      </c>
      <c r="Q10" s="50">
        <f t="shared" si="2"/>
        <v>8</v>
      </c>
      <c r="R10" s="51">
        <f t="shared" si="3"/>
        <v>5</v>
      </c>
      <c r="S10" s="52">
        <f t="shared" si="4"/>
        <v>1.8571428571428572</v>
      </c>
      <c r="T10" s="60">
        <f t="shared" si="5"/>
        <v>4</v>
      </c>
      <c r="U10" s="60">
        <f t="shared" si="6"/>
        <v>3</v>
      </c>
      <c r="V10" s="60">
        <f t="shared" si="7"/>
        <v>0</v>
      </c>
      <c r="W10" s="54">
        <f t="shared" si="8"/>
        <v>0.5714285714285714</v>
      </c>
      <c r="X10" s="31">
        <v>0</v>
      </c>
    </row>
    <row r="11" spans="1:24" ht="16.5">
      <c r="A11" s="66" t="s">
        <v>20</v>
      </c>
      <c r="B11" s="87" t="s">
        <v>261</v>
      </c>
      <c r="C11" s="72" t="s">
        <v>424</v>
      </c>
      <c r="D11" s="72" t="s">
        <v>424</v>
      </c>
      <c r="E11" s="68">
        <v>1.5</v>
      </c>
      <c r="F11" s="72" t="s">
        <v>424</v>
      </c>
      <c r="G11" s="70">
        <v>3</v>
      </c>
      <c r="H11" s="70">
        <v>0</v>
      </c>
      <c r="I11" s="70">
        <v>2</v>
      </c>
      <c r="J11" s="70">
        <v>2</v>
      </c>
      <c r="K11" s="133" t="s">
        <v>424</v>
      </c>
      <c r="L11" s="133" t="s">
        <v>424</v>
      </c>
      <c r="M11" s="133" t="s">
        <v>424</v>
      </c>
      <c r="N11" s="133">
        <v>2</v>
      </c>
      <c r="O11" s="145">
        <f t="shared" si="0"/>
        <v>6</v>
      </c>
      <c r="P11" s="49">
        <f t="shared" si="1"/>
        <v>10.5</v>
      </c>
      <c r="Q11" s="50">
        <f t="shared" si="2"/>
        <v>7.5</v>
      </c>
      <c r="R11" s="51">
        <f t="shared" si="3"/>
        <v>3</v>
      </c>
      <c r="S11" s="52">
        <f t="shared" si="4"/>
        <v>1.75</v>
      </c>
      <c r="T11" s="60">
        <f t="shared" si="5"/>
        <v>4</v>
      </c>
      <c r="U11" s="60">
        <f t="shared" si="6"/>
        <v>1</v>
      </c>
      <c r="V11" s="60">
        <f t="shared" si="7"/>
        <v>1</v>
      </c>
      <c r="W11" s="54">
        <f t="shared" si="8"/>
        <v>0.75</v>
      </c>
      <c r="X11" s="31">
        <v>0</v>
      </c>
    </row>
    <row r="12" spans="1:24" ht="16.5">
      <c r="A12" s="66" t="s">
        <v>20</v>
      </c>
      <c r="B12" s="87" t="s">
        <v>173</v>
      </c>
      <c r="C12" s="72" t="s">
        <v>424</v>
      </c>
      <c r="D12" s="69">
        <v>0</v>
      </c>
      <c r="E12" s="68">
        <v>3</v>
      </c>
      <c r="F12" s="68">
        <v>3</v>
      </c>
      <c r="G12" s="133" t="s">
        <v>424</v>
      </c>
      <c r="H12" s="71" t="s">
        <v>424</v>
      </c>
      <c r="I12" s="70">
        <v>2</v>
      </c>
      <c r="J12" s="133" t="s">
        <v>424</v>
      </c>
      <c r="K12" s="70">
        <v>0.5</v>
      </c>
      <c r="L12" s="70">
        <v>2</v>
      </c>
      <c r="M12" s="70">
        <v>1.5</v>
      </c>
      <c r="N12" s="133" t="s">
        <v>424</v>
      </c>
      <c r="O12" s="145">
        <f t="shared" si="0"/>
        <v>7</v>
      </c>
      <c r="P12" s="49">
        <f t="shared" si="1"/>
        <v>12</v>
      </c>
      <c r="Q12" s="50">
        <f t="shared" si="2"/>
        <v>9</v>
      </c>
      <c r="R12" s="51">
        <f t="shared" si="3"/>
        <v>3</v>
      </c>
      <c r="S12" s="52">
        <f t="shared" si="4"/>
        <v>1.7142857142857142</v>
      </c>
      <c r="T12" s="60">
        <f t="shared" si="5"/>
        <v>4</v>
      </c>
      <c r="U12" s="60">
        <f t="shared" si="6"/>
        <v>2</v>
      </c>
      <c r="V12" s="60">
        <f t="shared" si="7"/>
        <v>1</v>
      </c>
      <c r="W12" s="54">
        <f t="shared" si="8"/>
        <v>0.6428571428571429</v>
      </c>
      <c r="X12" s="31">
        <v>0</v>
      </c>
    </row>
    <row r="13" spans="1:24" ht="16.5">
      <c r="A13" s="66" t="s">
        <v>20</v>
      </c>
      <c r="B13" s="87" t="s">
        <v>106</v>
      </c>
      <c r="C13" s="133" t="s">
        <v>424</v>
      </c>
      <c r="D13" s="68">
        <v>0</v>
      </c>
      <c r="E13" s="68">
        <v>2.5</v>
      </c>
      <c r="F13" s="71" t="s">
        <v>424</v>
      </c>
      <c r="G13" s="72" t="s">
        <v>424</v>
      </c>
      <c r="H13" s="70">
        <v>3</v>
      </c>
      <c r="I13" s="133" t="s">
        <v>424</v>
      </c>
      <c r="J13" s="133" t="s">
        <v>424</v>
      </c>
      <c r="K13" s="70">
        <v>3</v>
      </c>
      <c r="L13" s="70">
        <v>0.5</v>
      </c>
      <c r="M13" s="133" t="s">
        <v>424</v>
      </c>
      <c r="N13" s="133" t="s">
        <v>424</v>
      </c>
      <c r="O13" s="145">
        <f t="shared" si="0"/>
        <v>5</v>
      </c>
      <c r="P13" s="49">
        <f t="shared" si="1"/>
        <v>9</v>
      </c>
      <c r="Q13" s="50">
        <f t="shared" si="2"/>
        <v>6</v>
      </c>
      <c r="R13" s="51">
        <f t="shared" si="3"/>
        <v>3</v>
      </c>
      <c r="S13" s="52">
        <f t="shared" si="4"/>
        <v>1.8</v>
      </c>
      <c r="T13" s="60">
        <f t="shared" si="5"/>
        <v>3</v>
      </c>
      <c r="U13" s="60">
        <f t="shared" si="6"/>
        <v>2</v>
      </c>
      <c r="V13" s="60">
        <f t="shared" si="7"/>
        <v>0</v>
      </c>
      <c r="W13" s="54">
        <f t="shared" si="8"/>
        <v>0.6</v>
      </c>
      <c r="X13" s="31">
        <v>0</v>
      </c>
    </row>
    <row r="14" spans="1:24" ht="16.5">
      <c r="A14" s="66" t="s">
        <v>20</v>
      </c>
      <c r="B14" s="87" t="s">
        <v>407</v>
      </c>
      <c r="C14" s="133" t="s">
        <v>424</v>
      </c>
      <c r="D14" s="133" t="s">
        <v>424</v>
      </c>
      <c r="E14" s="133" t="s">
        <v>424</v>
      </c>
      <c r="F14" s="133" t="s">
        <v>424</v>
      </c>
      <c r="G14" s="70">
        <v>0</v>
      </c>
      <c r="H14" s="70">
        <v>2.5</v>
      </c>
      <c r="I14" s="70">
        <v>2</v>
      </c>
      <c r="J14" s="133" t="s">
        <v>424</v>
      </c>
      <c r="K14" s="70">
        <v>2.5</v>
      </c>
      <c r="L14" s="70">
        <v>1.5</v>
      </c>
      <c r="M14" s="70">
        <v>0</v>
      </c>
      <c r="N14" s="70">
        <v>2.5</v>
      </c>
      <c r="O14" s="145">
        <f t="shared" si="0"/>
        <v>7</v>
      </c>
      <c r="P14" s="49">
        <f t="shared" si="1"/>
        <v>11</v>
      </c>
      <c r="Q14" s="50">
        <f t="shared" si="2"/>
        <v>10</v>
      </c>
      <c r="R14" s="51">
        <f t="shared" si="3"/>
        <v>1</v>
      </c>
      <c r="S14" s="52">
        <f t="shared" si="4"/>
        <v>1.5714285714285714</v>
      </c>
      <c r="T14" s="60">
        <f t="shared" si="5"/>
        <v>4</v>
      </c>
      <c r="U14" s="60">
        <f t="shared" si="6"/>
        <v>2</v>
      </c>
      <c r="V14" s="60">
        <f t="shared" si="7"/>
        <v>1</v>
      </c>
      <c r="W14" s="54">
        <f t="shared" si="8"/>
        <v>0.6428571428571429</v>
      </c>
      <c r="X14" s="31">
        <v>0</v>
      </c>
    </row>
    <row r="15" spans="1:24" ht="16.5">
      <c r="A15" s="66" t="s">
        <v>20</v>
      </c>
      <c r="B15" s="139" t="s">
        <v>281</v>
      </c>
      <c r="C15" s="133" t="s">
        <v>424</v>
      </c>
      <c r="D15" s="133" t="s">
        <v>424</v>
      </c>
      <c r="E15" s="70">
        <v>1.5</v>
      </c>
      <c r="F15" s="70">
        <v>0.5</v>
      </c>
      <c r="G15" s="70">
        <v>2</v>
      </c>
      <c r="H15" s="133" t="s">
        <v>424</v>
      </c>
      <c r="I15" s="133" t="s">
        <v>424</v>
      </c>
      <c r="J15" s="70">
        <v>1</v>
      </c>
      <c r="K15" s="70">
        <v>2.5</v>
      </c>
      <c r="L15" s="133" t="s">
        <v>424</v>
      </c>
      <c r="M15" s="133" t="s">
        <v>424</v>
      </c>
      <c r="N15" s="133">
        <v>2</v>
      </c>
      <c r="O15" s="145">
        <f t="shared" si="0"/>
        <v>6</v>
      </c>
      <c r="P15" s="49">
        <f t="shared" si="1"/>
        <v>9.5</v>
      </c>
      <c r="Q15" s="50">
        <f t="shared" si="2"/>
        <v>8.5</v>
      </c>
      <c r="R15" s="51">
        <f t="shared" si="3"/>
        <v>1</v>
      </c>
      <c r="S15" s="52">
        <f t="shared" si="4"/>
        <v>1.5833333333333333</v>
      </c>
      <c r="T15" s="60">
        <f t="shared" si="5"/>
        <v>3</v>
      </c>
      <c r="U15" s="60">
        <f t="shared" si="6"/>
        <v>2</v>
      </c>
      <c r="V15" s="60">
        <f t="shared" si="7"/>
        <v>1</v>
      </c>
      <c r="W15" s="54">
        <f t="shared" si="8"/>
        <v>0.58333333333333337</v>
      </c>
      <c r="X15" s="31" t="s">
        <v>209</v>
      </c>
    </row>
    <row r="16" spans="1:24" ht="16.5">
      <c r="A16" s="66" t="s">
        <v>20</v>
      </c>
      <c r="B16" s="87" t="s">
        <v>85</v>
      </c>
      <c r="C16" s="70">
        <v>1.5</v>
      </c>
      <c r="D16" s="133" t="s">
        <v>424</v>
      </c>
      <c r="E16" s="133" t="s">
        <v>424</v>
      </c>
      <c r="F16" s="133" t="s">
        <v>424</v>
      </c>
      <c r="G16" s="133" t="s">
        <v>424</v>
      </c>
      <c r="H16" s="133" t="s">
        <v>424</v>
      </c>
      <c r="I16" s="133" t="s">
        <v>424</v>
      </c>
      <c r="J16" s="133" t="s">
        <v>424</v>
      </c>
      <c r="K16" s="133" t="s">
        <v>424</v>
      </c>
      <c r="L16" s="133" t="s">
        <v>424</v>
      </c>
      <c r="M16" s="133" t="s">
        <v>424</v>
      </c>
      <c r="N16" s="133" t="s">
        <v>424</v>
      </c>
      <c r="O16" s="145">
        <f t="shared" si="0"/>
        <v>1</v>
      </c>
      <c r="P16" s="49">
        <f t="shared" si="1"/>
        <v>1.5</v>
      </c>
      <c r="Q16" s="50">
        <f t="shared" si="2"/>
        <v>1.5</v>
      </c>
      <c r="R16" s="51">
        <f t="shared" si="3"/>
        <v>0</v>
      </c>
      <c r="S16" s="52">
        <f t="shared" si="4"/>
        <v>1.5</v>
      </c>
      <c r="T16" s="60">
        <f t="shared" si="5"/>
        <v>0</v>
      </c>
      <c r="U16" s="60">
        <f t="shared" si="6"/>
        <v>0</v>
      </c>
      <c r="V16" s="60">
        <f t="shared" si="7"/>
        <v>1</v>
      </c>
      <c r="W16" s="54">
        <f t="shared" si="8"/>
        <v>0.5</v>
      </c>
      <c r="X16" s="31">
        <v>0</v>
      </c>
    </row>
    <row r="17" spans="1:24" ht="16.5">
      <c r="A17" s="66" t="s">
        <v>20</v>
      </c>
      <c r="B17" s="87" t="s">
        <v>225</v>
      </c>
      <c r="C17" s="133" t="s">
        <v>424</v>
      </c>
      <c r="D17" s="70">
        <v>1</v>
      </c>
      <c r="E17" s="133" t="s">
        <v>424</v>
      </c>
      <c r="F17" s="70">
        <v>2.5</v>
      </c>
      <c r="G17" s="70">
        <v>0.5</v>
      </c>
      <c r="H17" s="133" t="s">
        <v>424</v>
      </c>
      <c r="I17" s="133" t="s">
        <v>424</v>
      </c>
      <c r="J17" s="133" t="s">
        <v>424</v>
      </c>
      <c r="K17" s="133" t="s">
        <v>424</v>
      </c>
      <c r="L17" s="70">
        <v>0</v>
      </c>
      <c r="M17" s="133" t="s">
        <v>424</v>
      </c>
      <c r="N17" s="133">
        <v>3</v>
      </c>
      <c r="O17" s="145">
        <f t="shared" si="0"/>
        <v>5</v>
      </c>
      <c r="P17" s="49">
        <f t="shared" si="1"/>
        <v>7</v>
      </c>
      <c r="Q17" s="50">
        <f t="shared" si="2"/>
        <v>8</v>
      </c>
      <c r="R17" s="51">
        <f t="shared" si="3"/>
        <v>-1</v>
      </c>
      <c r="S17" s="52">
        <f t="shared" si="4"/>
        <v>1.4</v>
      </c>
      <c r="T17" s="60">
        <f t="shared" si="5"/>
        <v>2</v>
      </c>
      <c r="U17" s="60">
        <f t="shared" si="6"/>
        <v>3</v>
      </c>
      <c r="V17" s="60">
        <f t="shared" si="7"/>
        <v>0</v>
      </c>
      <c r="W17" s="54">
        <f t="shared" si="8"/>
        <v>0.4</v>
      </c>
      <c r="X17" s="31">
        <v>0</v>
      </c>
    </row>
    <row r="18" spans="1:24" ht="16.5">
      <c r="A18" s="66" t="s">
        <v>20</v>
      </c>
      <c r="B18" s="87" t="s">
        <v>147</v>
      </c>
      <c r="C18" s="68">
        <v>3</v>
      </c>
      <c r="D18" s="70">
        <v>0.5</v>
      </c>
      <c r="E18" s="133" t="s">
        <v>424</v>
      </c>
      <c r="F18" s="70">
        <v>0.5</v>
      </c>
      <c r="G18" s="133" t="s">
        <v>424</v>
      </c>
      <c r="H18" s="133" t="s">
        <v>424</v>
      </c>
      <c r="I18" s="133" t="s">
        <v>424</v>
      </c>
      <c r="J18" s="133" t="s">
        <v>424</v>
      </c>
      <c r="K18" s="70">
        <v>0</v>
      </c>
      <c r="L18" s="133" t="s">
        <v>424</v>
      </c>
      <c r="M18" s="70">
        <v>2</v>
      </c>
      <c r="N18" s="133">
        <v>1</v>
      </c>
      <c r="O18" s="145">
        <f t="shared" si="0"/>
        <v>6</v>
      </c>
      <c r="P18" s="49">
        <f t="shared" si="1"/>
        <v>7</v>
      </c>
      <c r="Q18" s="50">
        <f t="shared" si="2"/>
        <v>11</v>
      </c>
      <c r="R18" s="51">
        <f t="shared" si="3"/>
        <v>-4</v>
      </c>
      <c r="S18" s="52">
        <f t="shared" si="4"/>
        <v>1.1666666666666667</v>
      </c>
      <c r="T18" s="60">
        <f t="shared" si="5"/>
        <v>2</v>
      </c>
      <c r="U18" s="60">
        <f t="shared" si="6"/>
        <v>4</v>
      </c>
      <c r="V18" s="60">
        <f t="shared" si="7"/>
        <v>0</v>
      </c>
      <c r="W18" s="54">
        <f t="shared" si="8"/>
        <v>0.33333333333333331</v>
      </c>
      <c r="X18" s="31">
        <v>0</v>
      </c>
    </row>
    <row r="19" spans="1:24" ht="16.5">
      <c r="A19" s="66" t="s">
        <v>20</v>
      </c>
      <c r="B19" s="87" t="s">
        <v>279</v>
      </c>
      <c r="C19" s="68">
        <v>2</v>
      </c>
      <c r="D19" s="69">
        <v>0</v>
      </c>
      <c r="E19" s="133" t="s">
        <v>424</v>
      </c>
      <c r="F19" s="68">
        <v>0.5</v>
      </c>
      <c r="G19" s="70">
        <v>1</v>
      </c>
      <c r="H19" s="70">
        <v>3</v>
      </c>
      <c r="I19" s="70">
        <v>1.5</v>
      </c>
      <c r="J19" s="70">
        <v>1</v>
      </c>
      <c r="K19" s="71" t="s">
        <v>424</v>
      </c>
      <c r="L19" s="70">
        <v>0.5</v>
      </c>
      <c r="M19" s="133" t="s">
        <v>424</v>
      </c>
      <c r="N19" s="133" t="s">
        <v>424</v>
      </c>
      <c r="O19" s="145">
        <f t="shared" si="0"/>
        <v>8</v>
      </c>
      <c r="P19" s="49">
        <f t="shared" si="1"/>
        <v>9.5</v>
      </c>
      <c r="Q19" s="50">
        <f t="shared" si="2"/>
        <v>14.5</v>
      </c>
      <c r="R19" s="51">
        <f t="shared" si="3"/>
        <v>-5</v>
      </c>
      <c r="S19" s="52">
        <f t="shared" si="4"/>
        <v>1.1875</v>
      </c>
      <c r="T19" s="60">
        <f t="shared" si="5"/>
        <v>2</v>
      </c>
      <c r="U19" s="60">
        <f t="shared" si="6"/>
        <v>5</v>
      </c>
      <c r="V19" s="60">
        <f t="shared" si="7"/>
        <v>1</v>
      </c>
      <c r="W19" s="54">
        <f t="shared" si="8"/>
        <v>0.3125</v>
      </c>
      <c r="X19" s="31">
        <v>0</v>
      </c>
    </row>
    <row r="20" spans="1:24" ht="16.5">
      <c r="A20" s="66" t="s">
        <v>20</v>
      </c>
      <c r="B20" s="139" t="s">
        <v>280</v>
      </c>
      <c r="C20" s="68">
        <v>0</v>
      </c>
      <c r="D20" s="72" t="s">
        <v>424</v>
      </c>
      <c r="E20" s="133" t="s">
        <v>424</v>
      </c>
      <c r="F20" s="68">
        <v>0.5</v>
      </c>
      <c r="G20" s="133" t="s">
        <v>424</v>
      </c>
      <c r="H20" s="133" t="s">
        <v>424</v>
      </c>
      <c r="I20" s="133" t="s">
        <v>424</v>
      </c>
      <c r="J20" s="70">
        <v>0</v>
      </c>
      <c r="K20" s="133" t="s">
        <v>424</v>
      </c>
      <c r="L20" s="70">
        <v>1.5</v>
      </c>
      <c r="M20" s="133" t="s">
        <v>424</v>
      </c>
      <c r="N20" s="133" t="s">
        <v>424</v>
      </c>
      <c r="O20" s="145">
        <f t="shared" si="0"/>
        <v>4</v>
      </c>
      <c r="P20" s="49">
        <f t="shared" si="1"/>
        <v>2</v>
      </c>
      <c r="Q20" s="50">
        <f t="shared" si="2"/>
        <v>10</v>
      </c>
      <c r="R20" s="51">
        <f t="shared" si="3"/>
        <v>-8</v>
      </c>
      <c r="S20" s="52">
        <f t="shared" si="4"/>
        <v>0.5</v>
      </c>
      <c r="T20" s="60">
        <f t="shared" si="5"/>
        <v>0</v>
      </c>
      <c r="U20" s="60">
        <f t="shared" si="6"/>
        <v>3</v>
      </c>
      <c r="V20" s="60">
        <f t="shared" si="7"/>
        <v>1</v>
      </c>
      <c r="W20" s="54">
        <f t="shared" si="8"/>
        <v>0.125</v>
      </c>
      <c r="X20" s="31" t="s">
        <v>209</v>
      </c>
    </row>
    <row r="21" spans="1:24" ht="16.5">
      <c r="A21" s="66" t="s">
        <v>20</v>
      </c>
      <c r="B21" s="87" t="s">
        <v>46</v>
      </c>
      <c r="C21" s="133" t="s">
        <v>424</v>
      </c>
      <c r="D21" s="72" t="s">
        <v>424</v>
      </c>
      <c r="E21" s="70">
        <v>2.5</v>
      </c>
      <c r="F21" s="71" t="s">
        <v>424</v>
      </c>
      <c r="G21" s="70">
        <v>0</v>
      </c>
      <c r="H21" s="70">
        <v>0</v>
      </c>
      <c r="I21" s="133" t="s">
        <v>424</v>
      </c>
      <c r="J21" s="70">
        <v>0</v>
      </c>
      <c r="K21" s="133" t="s">
        <v>424</v>
      </c>
      <c r="L21" s="133" t="s">
        <v>424</v>
      </c>
      <c r="M21" s="70">
        <v>0</v>
      </c>
      <c r="N21" s="133" t="s">
        <v>424</v>
      </c>
      <c r="O21" s="145">
        <f t="shared" si="0"/>
        <v>5</v>
      </c>
      <c r="P21" s="49">
        <f t="shared" si="1"/>
        <v>2.5</v>
      </c>
      <c r="Q21" s="50">
        <f t="shared" si="2"/>
        <v>12.5</v>
      </c>
      <c r="R21" s="51">
        <f t="shared" si="3"/>
        <v>-10</v>
      </c>
      <c r="S21" s="52">
        <f t="shared" si="4"/>
        <v>0.5</v>
      </c>
      <c r="T21" s="60">
        <f t="shared" si="5"/>
        <v>1</v>
      </c>
      <c r="U21" s="60">
        <f t="shared" si="6"/>
        <v>4</v>
      </c>
      <c r="V21" s="60">
        <f t="shared" si="7"/>
        <v>0</v>
      </c>
      <c r="W21" s="54">
        <f t="shared" si="8"/>
        <v>0.2</v>
      </c>
      <c r="X21" s="31">
        <v>0</v>
      </c>
    </row>
    <row r="22" spans="1:24" ht="16.5">
      <c r="A22" s="66" t="s">
        <v>20</v>
      </c>
      <c r="B22" s="87" t="s">
        <v>47</v>
      </c>
      <c r="C22" s="69">
        <v>0.5</v>
      </c>
      <c r="D22" s="71" t="s">
        <v>424</v>
      </c>
      <c r="E22" s="68">
        <v>0</v>
      </c>
      <c r="F22" s="72" t="s">
        <v>424</v>
      </c>
      <c r="G22" s="71" t="s">
        <v>424</v>
      </c>
      <c r="H22" s="133" t="s">
        <v>424</v>
      </c>
      <c r="I22" s="70">
        <v>0</v>
      </c>
      <c r="J22" s="71" t="s">
        <v>424</v>
      </c>
      <c r="K22" s="68">
        <v>0</v>
      </c>
      <c r="L22" s="133" t="s">
        <v>424</v>
      </c>
      <c r="M22" s="70">
        <v>2</v>
      </c>
      <c r="N22" s="133" t="s">
        <v>424</v>
      </c>
      <c r="O22" s="145">
        <f t="shared" si="0"/>
        <v>5</v>
      </c>
      <c r="P22" s="49">
        <f t="shared" si="1"/>
        <v>2.5</v>
      </c>
      <c r="Q22" s="50">
        <f t="shared" si="2"/>
        <v>12.5</v>
      </c>
      <c r="R22" s="51">
        <f t="shared" si="3"/>
        <v>-10</v>
      </c>
      <c r="S22" s="52">
        <f t="shared" si="4"/>
        <v>0.5</v>
      </c>
      <c r="T22" s="60">
        <f t="shared" si="5"/>
        <v>1</v>
      </c>
      <c r="U22" s="60">
        <f t="shared" si="6"/>
        <v>4</v>
      </c>
      <c r="V22" s="60">
        <f t="shared" si="7"/>
        <v>0</v>
      </c>
      <c r="W22" s="54">
        <f t="shared" si="8"/>
        <v>0.2</v>
      </c>
      <c r="X22" s="31">
        <v>0</v>
      </c>
    </row>
    <row r="23" spans="1:24" ht="16.5">
      <c r="A23" s="66" t="s">
        <v>20</v>
      </c>
      <c r="B23" s="139" t="s">
        <v>315</v>
      </c>
      <c r="C23" s="71" t="s">
        <v>424</v>
      </c>
      <c r="D23" s="133" t="s">
        <v>424</v>
      </c>
      <c r="E23" s="71" t="s">
        <v>424</v>
      </c>
      <c r="F23" s="133" t="s">
        <v>424</v>
      </c>
      <c r="G23" s="71" t="s">
        <v>424</v>
      </c>
      <c r="H23" s="133" t="s">
        <v>424</v>
      </c>
      <c r="I23" s="133" t="s">
        <v>424</v>
      </c>
      <c r="J23" s="133" t="s">
        <v>424</v>
      </c>
      <c r="K23" s="72" t="s">
        <v>424</v>
      </c>
      <c r="L23" s="133" t="s">
        <v>424</v>
      </c>
      <c r="M23" s="133" t="s">
        <v>424</v>
      </c>
      <c r="N23" s="133" t="s">
        <v>424</v>
      </c>
      <c r="O23" s="145">
        <f t="shared" si="0"/>
        <v>0</v>
      </c>
      <c r="P23" s="49">
        <f t="shared" si="1"/>
        <v>0</v>
      </c>
      <c r="Q23" s="50">
        <f t="shared" si="2"/>
        <v>0</v>
      </c>
      <c r="R23" s="51">
        <f t="shared" si="3"/>
        <v>0</v>
      </c>
      <c r="S23" s="52" t="e">
        <f t="shared" si="4"/>
        <v>#DIV/0!</v>
      </c>
      <c r="T23" s="60">
        <f t="shared" si="5"/>
        <v>0</v>
      </c>
      <c r="U23" s="60">
        <f t="shared" si="6"/>
        <v>0</v>
      </c>
      <c r="V23" s="60">
        <f t="shared" si="7"/>
        <v>0</v>
      </c>
      <c r="W23" s="54" t="e">
        <f t="shared" si="8"/>
        <v>#DIV/0!</v>
      </c>
      <c r="X23" s="31" t="s">
        <v>209</v>
      </c>
    </row>
    <row r="24" spans="1:24" ht="16.5">
      <c r="A24" s="66" t="s">
        <v>20</v>
      </c>
      <c r="B24" s="139" t="s">
        <v>298</v>
      </c>
      <c r="C24" s="71" t="s">
        <v>424</v>
      </c>
      <c r="D24" s="71" t="s">
        <v>424</v>
      </c>
      <c r="E24" s="71" t="s">
        <v>424</v>
      </c>
      <c r="F24" s="72" t="s">
        <v>424</v>
      </c>
      <c r="G24" s="133" t="s">
        <v>424</v>
      </c>
      <c r="H24" s="133" t="s">
        <v>424</v>
      </c>
      <c r="I24" s="133" t="s">
        <v>424</v>
      </c>
      <c r="J24" s="71" t="s">
        <v>424</v>
      </c>
      <c r="K24" s="133" t="s">
        <v>424</v>
      </c>
      <c r="L24" s="133" t="s">
        <v>424</v>
      </c>
      <c r="M24" s="133" t="s">
        <v>424</v>
      </c>
      <c r="N24" s="133" t="s">
        <v>424</v>
      </c>
      <c r="O24" s="145">
        <f t="shared" si="0"/>
        <v>0</v>
      </c>
      <c r="P24" s="49">
        <f t="shared" si="1"/>
        <v>0</v>
      </c>
      <c r="Q24" s="50">
        <f t="shared" si="2"/>
        <v>0</v>
      </c>
      <c r="R24" s="51">
        <f t="shared" si="3"/>
        <v>0</v>
      </c>
      <c r="S24" s="52" t="e">
        <f t="shared" si="4"/>
        <v>#DIV/0!</v>
      </c>
      <c r="T24" s="60">
        <f t="shared" si="5"/>
        <v>0</v>
      </c>
      <c r="U24" s="60">
        <f t="shared" si="6"/>
        <v>0</v>
      </c>
      <c r="V24" s="60">
        <f t="shared" si="7"/>
        <v>0</v>
      </c>
      <c r="W24" s="54" t="e">
        <f t="shared" si="8"/>
        <v>#DIV/0!</v>
      </c>
      <c r="X24" s="31" t="s">
        <v>209</v>
      </c>
    </row>
    <row r="25" spans="1:24" ht="16.5">
      <c r="A25" s="66" t="s">
        <v>20</v>
      </c>
      <c r="B25" s="87" t="s">
        <v>92</v>
      </c>
      <c r="C25" s="133" t="s">
        <v>424</v>
      </c>
      <c r="D25" s="71" t="s">
        <v>424</v>
      </c>
      <c r="E25" s="71" t="s">
        <v>424</v>
      </c>
      <c r="F25" s="72" t="s">
        <v>424</v>
      </c>
      <c r="G25" s="133" t="s">
        <v>424</v>
      </c>
      <c r="H25" s="133" t="s">
        <v>424</v>
      </c>
      <c r="I25" s="133" t="s">
        <v>424</v>
      </c>
      <c r="J25" s="71" t="s">
        <v>424</v>
      </c>
      <c r="K25" s="133" t="s">
        <v>424</v>
      </c>
      <c r="L25" s="133" t="s">
        <v>424</v>
      </c>
      <c r="M25" s="133" t="s">
        <v>424</v>
      </c>
      <c r="N25" s="133" t="s">
        <v>424</v>
      </c>
      <c r="O25" s="145">
        <f t="shared" si="0"/>
        <v>0</v>
      </c>
      <c r="P25" s="49">
        <f t="shared" si="1"/>
        <v>0</v>
      </c>
      <c r="Q25" s="50">
        <f t="shared" si="2"/>
        <v>0</v>
      </c>
      <c r="R25" s="51">
        <f t="shared" si="3"/>
        <v>0</v>
      </c>
      <c r="S25" s="52" t="e">
        <f t="shared" si="4"/>
        <v>#DIV/0!</v>
      </c>
      <c r="T25" s="60">
        <f t="shared" si="5"/>
        <v>0</v>
      </c>
      <c r="U25" s="60">
        <f t="shared" si="6"/>
        <v>0</v>
      </c>
      <c r="V25" s="60">
        <f t="shared" si="7"/>
        <v>0</v>
      </c>
      <c r="W25" s="54" t="e">
        <f t="shared" si="8"/>
        <v>#DIV/0!</v>
      </c>
      <c r="X25" s="31">
        <v>0</v>
      </c>
    </row>
    <row r="26" spans="1:24" ht="17.25" thickBot="1">
      <c r="A26" s="66" t="s">
        <v>20</v>
      </c>
      <c r="B26" s="102" t="s">
        <v>121</v>
      </c>
      <c r="C26" s="128" t="s">
        <v>424</v>
      </c>
      <c r="D26" s="128" t="s">
        <v>424</v>
      </c>
      <c r="E26" s="128" t="s">
        <v>424</v>
      </c>
      <c r="F26" s="128" t="s">
        <v>424</v>
      </c>
      <c r="G26" s="128" t="s">
        <v>424</v>
      </c>
      <c r="H26" s="128" t="s">
        <v>424</v>
      </c>
      <c r="I26" s="128" t="s">
        <v>424</v>
      </c>
      <c r="J26" s="128" t="s">
        <v>424</v>
      </c>
      <c r="K26" s="128" t="s">
        <v>424</v>
      </c>
      <c r="L26" s="128" t="s">
        <v>424</v>
      </c>
      <c r="M26" s="128" t="s">
        <v>424</v>
      </c>
      <c r="N26" s="128" t="s">
        <v>424</v>
      </c>
      <c r="O26" s="145">
        <f t="shared" si="0"/>
        <v>0</v>
      </c>
      <c r="P26" s="49">
        <f t="shared" si="1"/>
        <v>0</v>
      </c>
      <c r="Q26" s="150">
        <f t="shared" si="2"/>
        <v>0</v>
      </c>
      <c r="R26" s="151">
        <f t="shared" si="3"/>
        <v>0</v>
      </c>
      <c r="S26" s="152" t="e">
        <f t="shared" si="4"/>
        <v>#DIV/0!</v>
      </c>
      <c r="T26" s="60">
        <f t="shared" si="5"/>
        <v>0</v>
      </c>
      <c r="U26" s="60">
        <f t="shared" si="6"/>
        <v>0</v>
      </c>
      <c r="V26" s="60">
        <f t="shared" si="7"/>
        <v>0</v>
      </c>
      <c r="W26" s="153" t="e">
        <f t="shared" si="8"/>
        <v>#DIV/0!</v>
      </c>
      <c r="X26" s="31">
        <v>0</v>
      </c>
    </row>
    <row r="27" spans="1:24" ht="15" customHeight="1" thickBot="1">
      <c r="B27" s="34" t="s">
        <v>15</v>
      </c>
      <c r="C27" s="211">
        <f t="shared" ref="C27:E27" si="9">SUM(C3:C26)</f>
        <v>19.5</v>
      </c>
      <c r="D27" s="206">
        <f t="shared" si="9"/>
        <v>11.5</v>
      </c>
      <c r="E27" s="211">
        <f t="shared" si="9"/>
        <v>22</v>
      </c>
      <c r="F27" s="211">
        <f t="shared" ref="F27:H27" si="10">SUM(F3:F26)</f>
        <v>19</v>
      </c>
      <c r="G27" s="206">
        <f t="shared" ref="G27" si="11">SUM(G3:G26)</f>
        <v>13</v>
      </c>
      <c r="H27" s="211">
        <f t="shared" si="10"/>
        <v>17.5</v>
      </c>
      <c r="I27" s="211">
        <f t="shared" ref="I27:J27" si="12">SUM(I3:I26)</f>
        <v>17</v>
      </c>
      <c r="J27" s="206">
        <f t="shared" si="12"/>
        <v>12</v>
      </c>
      <c r="K27" s="211">
        <f t="shared" ref="K27:L27" si="13">SUM(K3:K26)</f>
        <v>17.5</v>
      </c>
      <c r="L27" s="211">
        <f t="shared" si="13"/>
        <v>15.5</v>
      </c>
      <c r="M27" s="211">
        <f t="shared" ref="M27:N27" si="14">SUM(M3:M26)</f>
        <v>16</v>
      </c>
      <c r="N27" s="211">
        <f t="shared" si="14"/>
        <v>18.5</v>
      </c>
      <c r="O27" s="42">
        <f>SUM(O3:O26)</f>
        <v>120</v>
      </c>
      <c r="P27" s="185">
        <f>SUM(P3:P26)</f>
        <v>199</v>
      </c>
      <c r="Q27" s="186">
        <f>SUM(Q3:Q26)</f>
        <v>161</v>
      </c>
      <c r="R27" s="185">
        <f>SUM(R3:R26)</f>
        <v>38</v>
      </c>
      <c r="S27" s="187">
        <f t="shared" ref="S27" si="15">P27/O27</f>
        <v>1.6583333333333334</v>
      </c>
      <c r="T27" s="188">
        <f>SUM(T3:T26)</f>
        <v>61</v>
      </c>
      <c r="U27" s="188">
        <f>SUM(U3:U26)</f>
        <v>43</v>
      </c>
      <c r="V27" s="188">
        <f>SUM(V3:V26)</f>
        <v>16</v>
      </c>
      <c r="W27" s="189">
        <f t="shared" ref="W27" si="16">((T27)+0.5*(V27))/SUM(T27:V27)</f>
        <v>0.57499999999999996</v>
      </c>
    </row>
    <row r="28" spans="1:24" ht="15" customHeight="1" thickBot="1">
      <c r="B28" s="2" t="s">
        <v>128</v>
      </c>
      <c r="C28" s="204">
        <f t="shared" ref="C28:E28" si="17">30-C27</f>
        <v>10.5</v>
      </c>
      <c r="D28" s="212">
        <f t="shared" si="17"/>
        <v>18.5</v>
      </c>
      <c r="E28" s="204">
        <f t="shared" si="17"/>
        <v>8</v>
      </c>
      <c r="F28" s="204">
        <f t="shared" ref="F28:G28" si="18">30-F27</f>
        <v>11</v>
      </c>
      <c r="G28" s="212">
        <f t="shared" si="18"/>
        <v>17</v>
      </c>
      <c r="H28" s="204">
        <f t="shared" ref="H28:J28" si="19">30-H27</f>
        <v>12.5</v>
      </c>
      <c r="I28" s="204">
        <f t="shared" si="19"/>
        <v>13</v>
      </c>
      <c r="J28" s="212">
        <f t="shared" si="19"/>
        <v>18</v>
      </c>
      <c r="K28" s="204">
        <f t="shared" ref="K28:L28" si="20">30-K27</f>
        <v>12.5</v>
      </c>
      <c r="L28" s="204">
        <f t="shared" si="20"/>
        <v>14.5</v>
      </c>
      <c r="M28" s="204">
        <f t="shared" ref="M28:N28" si="21">30-M27</f>
        <v>14</v>
      </c>
      <c r="N28" s="204">
        <f t="shared" si="21"/>
        <v>11.5</v>
      </c>
    </row>
    <row r="29" spans="1:24" ht="15" customHeight="1" thickBot="1">
      <c r="B29" s="2" t="s">
        <v>1</v>
      </c>
      <c r="C29" s="200" t="s">
        <v>324</v>
      </c>
      <c r="D29" s="200" t="s">
        <v>329</v>
      </c>
      <c r="E29" s="193" t="s">
        <v>342</v>
      </c>
      <c r="F29" s="193" t="s">
        <v>347</v>
      </c>
      <c r="G29" s="193" t="s">
        <v>357</v>
      </c>
      <c r="H29" s="193" t="s">
        <v>371</v>
      </c>
      <c r="I29" s="193" t="s">
        <v>377</v>
      </c>
      <c r="J29" s="193" t="s">
        <v>378</v>
      </c>
      <c r="K29" s="193" t="s">
        <v>384</v>
      </c>
      <c r="L29" s="193" t="s">
        <v>396</v>
      </c>
      <c r="M29" s="193" t="s">
        <v>406</v>
      </c>
      <c r="N29" s="193" t="s">
        <v>434</v>
      </c>
    </row>
    <row r="30" spans="1:24" ht="15" customHeight="1">
      <c r="A30" s="31">
        <v>24</v>
      </c>
      <c r="C30">
        <f t="shared" ref="C30:N30" si="22">COUNT(C3:C26)</f>
        <v>10</v>
      </c>
      <c r="D30">
        <f t="shared" si="22"/>
        <v>10</v>
      </c>
      <c r="E30">
        <f t="shared" si="22"/>
        <v>10</v>
      </c>
      <c r="F30">
        <f t="shared" si="22"/>
        <v>10</v>
      </c>
      <c r="G30">
        <f t="shared" si="22"/>
        <v>10</v>
      </c>
      <c r="H30">
        <f t="shared" si="22"/>
        <v>10</v>
      </c>
      <c r="I30">
        <f t="shared" si="22"/>
        <v>10</v>
      </c>
      <c r="J30">
        <f t="shared" si="22"/>
        <v>10</v>
      </c>
      <c r="K30">
        <f t="shared" si="22"/>
        <v>10</v>
      </c>
      <c r="L30">
        <f t="shared" si="22"/>
        <v>10</v>
      </c>
      <c r="M30">
        <f t="shared" si="22"/>
        <v>10</v>
      </c>
      <c r="N30">
        <f t="shared" si="22"/>
        <v>10</v>
      </c>
    </row>
  </sheetData>
  <sortState ref="A3:X22">
    <sortCondition descending="1" ref="R3:R22"/>
    <sortCondition descending="1" ref="W3:W22"/>
    <sortCondition descending="1" ref="S3:S22"/>
  </sortState>
  <mergeCells count="12">
    <mergeCell ref="A1:A2"/>
    <mergeCell ref="B1:B2"/>
    <mergeCell ref="S1:S2"/>
    <mergeCell ref="T1:T2"/>
    <mergeCell ref="C1:N1"/>
    <mergeCell ref="W1:W2"/>
    <mergeCell ref="R1:R2"/>
    <mergeCell ref="O1:O2"/>
    <mergeCell ref="P1:P2"/>
    <mergeCell ref="Q1:Q2"/>
    <mergeCell ref="U1:U2"/>
    <mergeCell ref="V1:V2"/>
  </mergeCells>
  <phoneticPr fontId="0" type="noConversion"/>
  <pageMargins left="0.2" right="0.2" top="0.25" bottom="0.25" header="0" footer="0"/>
  <pageSetup scale="78" orientation="landscape" r:id="rId1"/>
  <ignoredErrors>
    <ignoredError sqref="S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140" zoomScaleNormal="140" workbookViewId="0">
      <pane xSplit="2" topLeftCell="C1" activePane="topRight" state="frozen"/>
      <selection pane="topRight" activeCell="P24" sqref="P24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18" width="7.42578125" customWidth="1"/>
    <col min="19" max="23" width="6.7109375" customWidth="1"/>
    <col min="24" max="24" width="4.7109375" customWidth="1"/>
  </cols>
  <sheetData>
    <row r="1" spans="1:24" ht="15" customHeight="1" thickBot="1">
      <c r="A1" s="313">
        <v>2020</v>
      </c>
      <c r="B1" s="357" t="s">
        <v>282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63" t="s">
        <v>23</v>
      </c>
      <c r="P1" s="361" t="s">
        <v>24</v>
      </c>
      <c r="Q1" s="361" t="s">
        <v>25</v>
      </c>
      <c r="R1" s="361" t="s">
        <v>26</v>
      </c>
      <c r="S1" s="365" t="s">
        <v>30</v>
      </c>
      <c r="T1" s="365" t="s">
        <v>27</v>
      </c>
      <c r="U1" s="365" t="s">
        <v>28</v>
      </c>
      <c r="V1" s="365" t="s">
        <v>29</v>
      </c>
      <c r="W1" s="359" t="s">
        <v>31</v>
      </c>
    </row>
    <row r="2" spans="1:24" ht="15" customHeight="1" thickBot="1">
      <c r="A2" s="314"/>
      <c r="B2" s="358"/>
      <c r="C2" s="169" t="s">
        <v>321</v>
      </c>
      <c r="D2" s="168" t="s">
        <v>36</v>
      </c>
      <c r="E2" s="169" t="s">
        <v>334</v>
      </c>
      <c r="F2" s="169" t="s">
        <v>331</v>
      </c>
      <c r="G2" s="168" t="s">
        <v>22</v>
      </c>
      <c r="H2" s="169" t="s">
        <v>336</v>
      </c>
      <c r="I2" s="168" t="s">
        <v>3</v>
      </c>
      <c r="J2" s="169" t="s">
        <v>326</v>
      </c>
      <c r="K2" s="247" t="s">
        <v>325</v>
      </c>
      <c r="L2" s="169" t="s">
        <v>318</v>
      </c>
      <c r="M2" s="168" t="s">
        <v>155</v>
      </c>
      <c r="N2" s="168" t="s">
        <v>253</v>
      </c>
      <c r="O2" s="364"/>
      <c r="P2" s="362"/>
      <c r="Q2" s="362"/>
      <c r="R2" s="362"/>
      <c r="S2" s="366"/>
      <c r="T2" s="366"/>
      <c r="U2" s="366"/>
      <c r="V2" s="366"/>
      <c r="W2" s="360"/>
    </row>
    <row r="3" spans="1:24" ht="16.5">
      <c r="A3" s="278" t="s">
        <v>283</v>
      </c>
      <c r="B3" s="155" t="s">
        <v>199</v>
      </c>
      <c r="C3" s="71" t="s">
        <v>424</v>
      </c>
      <c r="D3" s="70">
        <v>0.5</v>
      </c>
      <c r="E3" s="100">
        <v>3</v>
      </c>
      <c r="F3" s="100">
        <v>0</v>
      </c>
      <c r="G3" s="71" t="s">
        <v>424</v>
      </c>
      <c r="H3" s="71" t="s">
        <v>424</v>
      </c>
      <c r="I3" s="69">
        <v>2</v>
      </c>
      <c r="J3" s="69">
        <v>2.5</v>
      </c>
      <c r="K3" s="71" t="s">
        <v>424</v>
      </c>
      <c r="L3" s="68">
        <v>3</v>
      </c>
      <c r="M3" s="68">
        <v>3</v>
      </c>
      <c r="N3" s="71">
        <v>3</v>
      </c>
      <c r="O3" s="106">
        <f t="shared" ref="O3:O20" si="0">COUNT(C3:N3)</f>
        <v>8</v>
      </c>
      <c r="P3" s="125">
        <f t="shared" ref="P3:P20" si="1">SUM(C3:N3)</f>
        <v>17</v>
      </c>
      <c r="Q3" s="107">
        <f t="shared" ref="Q3:Q20" si="2">(O3)*3-(P3)</f>
        <v>7</v>
      </c>
      <c r="R3" s="300">
        <f t="shared" ref="R3:R20" si="3">P3-Q3</f>
        <v>10</v>
      </c>
      <c r="S3" s="154">
        <f t="shared" ref="S3:S20" si="4">P3/O3</f>
        <v>2.125</v>
      </c>
      <c r="T3" s="60">
        <f t="shared" ref="T3:T20" si="5">COUNTIFS(C3:N3,"&gt;1.5")</f>
        <v>6</v>
      </c>
      <c r="U3" s="60">
        <f t="shared" ref="U3:U20" si="6">COUNTIFS(C3:N3,"&lt;1.5")</f>
        <v>2</v>
      </c>
      <c r="V3" s="60">
        <f t="shared" ref="V3:V20" si="7">COUNTIFS(C3:N3,"=1.5")</f>
        <v>0</v>
      </c>
      <c r="W3" s="65">
        <f t="shared" ref="W3:W20" si="8">((T3)+0.5*(V3))/SUM(T3:V3)</f>
        <v>0.75</v>
      </c>
      <c r="X3" s="31">
        <v>0</v>
      </c>
    </row>
    <row r="4" spans="1:24" ht="16.5">
      <c r="A4" s="66" t="s">
        <v>283</v>
      </c>
      <c r="B4" s="87" t="s">
        <v>235</v>
      </c>
      <c r="C4" s="133" t="s">
        <v>424</v>
      </c>
      <c r="D4" s="68">
        <v>3</v>
      </c>
      <c r="E4" s="68">
        <v>1.5</v>
      </c>
      <c r="F4" s="70">
        <v>0</v>
      </c>
      <c r="G4" s="71" t="s">
        <v>424</v>
      </c>
      <c r="H4" s="71" t="s">
        <v>424</v>
      </c>
      <c r="I4" s="70">
        <v>2</v>
      </c>
      <c r="J4" s="70">
        <v>0.5</v>
      </c>
      <c r="K4" s="70">
        <v>2</v>
      </c>
      <c r="L4" s="69">
        <v>2.5</v>
      </c>
      <c r="M4" s="69">
        <v>3</v>
      </c>
      <c r="N4" s="133">
        <v>3</v>
      </c>
      <c r="O4" s="101">
        <f t="shared" si="0"/>
        <v>9</v>
      </c>
      <c r="P4" s="56">
        <f t="shared" si="1"/>
        <v>17.5</v>
      </c>
      <c r="Q4" s="57">
        <f t="shared" si="2"/>
        <v>9.5</v>
      </c>
      <c r="R4" s="58">
        <f t="shared" si="3"/>
        <v>8</v>
      </c>
      <c r="S4" s="59">
        <f t="shared" si="4"/>
        <v>1.9444444444444444</v>
      </c>
      <c r="T4" s="60">
        <f t="shared" si="5"/>
        <v>6</v>
      </c>
      <c r="U4" s="60">
        <f t="shared" si="6"/>
        <v>2</v>
      </c>
      <c r="V4" s="60">
        <f t="shared" si="7"/>
        <v>1</v>
      </c>
      <c r="W4" s="61">
        <f t="shared" si="8"/>
        <v>0.72222222222222221</v>
      </c>
      <c r="X4" s="31">
        <v>0</v>
      </c>
    </row>
    <row r="5" spans="1:24" ht="16.5">
      <c r="A5" s="66" t="s">
        <v>283</v>
      </c>
      <c r="B5" s="155" t="s">
        <v>198</v>
      </c>
      <c r="C5" s="70">
        <v>2.5</v>
      </c>
      <c r="D5" s="68">
        <v>1.5</v>
      </c>
      <c r="E5" s="71" t="s">
        <v>424</v>
      </c>
      <c r="F5" s="68">
        <v>2.5</v>
      </c>
      <c r="G5" s="69">
        <v>0</v>
      </c>
      <c r="H5" s="69">
        <v>1</v>
      </c>
      <c r="I5" s="133" t="s">
        <v>424</v>
      </c>
      <c r="J5" s="72" t="s">
        <v>424</v>
      </c>
      <c r="K5" s="133">
        <v>3</v>
      </c>
      <c r="L5" s="133">
        <v>3</v>
      </c>
      <c r="M5" s="72" t="s">
        <v>424</v>
      </c>
      <c r="N5" s="133">
        <v>2</v>
      </c>
      <c r="O5" s="101">
        <f t="shared" si="0"/>
        <v>8</v>
      </c>
      <c r="P5" s="56">
        <f t="shared" si="1"/>
        <v>15.5</v>
      </c>
      <c r="Q5" s="57">
        <f t="shared" si="2"/>
        <v>8.5</v>
      </c>
      <c r="R5" s="58">
        <f t="shared" si="3"/>
        <v>7</v>
      </c>
      <c r="S5" s="59">
        <f t="shared" si="4"/>
        <v>1.9375</v>
      </c>
      <c r="T5" s="60">
        <f t="shared" si="5"/>
        <v>5</v>
      </c>
      <c r="U5" s="60">
        <f t="shared" si="6"/>
        <v>2</v>
      </c>
      <c r="V5" s="60">
        <f t="shared" si="7"/>
        <v>1</v>
      </c>
      <c r="W5" s="61">
        <f t="shared" si="8"/>
        <v>0.6875</v>
      </c>
      <c r="X5" s="31">
        <v>0</v>
      </c>
    </row>
    <row r="6" spans="1:24" ht="16.5">
      <c r="A6" s="66" t="s">
        <v>283</v>
      </c>
      <c r="B6" s="155" t="s">
        <v>224</v>
      </c>
      <c r="C6" s="72" t="s">
        <v>424</v>
      </c>
      <c r="D6" s="68">
        <v>2</v>
      </c>
      <c r="E6" s="70">
        <v>2</v>
      </c>
      <c r="F6" s="69">
        <v>2.5</v>
      </c>
      <c r="G6" s="69">
        <v>0.5</v>
      </c>
      <c r="H6" s="68">
        <v>1.5</v>
      </c>
      <c r="I6" s="71" t="s">
        <v>424</v>
      </c>
      <c r="J6" s="72" t="s">
        <v>424</v>
      </c>
      <c r="K6" s="72" t="s">
        <v>424</v>
      </c>
      <c r="L6" s="69">
        <v>1</v>
      </c>
      <c r="M6" s="69">
        <v>3</v>
      </c>
      <c r="N6" s="133" t="s">
        <v>424</v>
      </c>
      <c r="O6" s="157">
        <f t="shared" si="0"/>
        <v>7</v>
      </c>
      <c r="P6" s="158">
        <f t="shared" si="1"/>
        <v>12.5</v>
      </c>
      <c r="Q6" s="159">
        <f t="shared" si="2"/>
        <v>8.5</v>
      </c>
      <c r="R6" s="160">
        <f t="shared" si="3"/>
        <v>4</v>
      </c>
      <c r="S6" s="161">
        <f t="shared" si="4"/>
        <v>1.7857142857142858</v>
      </c>
      <c r="T6" s="60">
        <f t="shared" si="5"/>
        <v>4</v>
      </c>
      <c r="U6" s="60">
        <f t="shared" si="6"/>
        <v>2</v>
      </c>
      <c r="V6" s="60">
        <f t="shared" si="7"/>
        <v>1</v>
      </c>
      <c r="W6" s="54">
        <f t="shared" si="8"/>
        <v>0.6428571428571429</v>
      </c>
      <c r="X6" s="31">
        <v>0</v>
      </c>
    </row>
    <row r="7" spans="1:24" ht="16.5">
      <c r="A7" s="66" t="s">
        <v>283</v>
      </c>
      <c r="B7" s="155" t="s">
        <v>223</v>
      </c>
      <c r="C7" s="69">
        <v>0</v>
      </c>
      <c r="D7" s="69">
        <v>0</v>
      </c>
      <c r="E7" s="69">
        <v>3</v>
      </c>
      <c r="F7" s="69">
        <v>0.5</v>
      </c>
      <c r="G7" s="69">
        <v>2.5</v>
      </c>
      <c r="H7" s="69">
        <v>1.5</v>
      </c>
      <c r="I7" s="69">
        <v>0.5</v>
      </c>
      <c r="J7" s="69">
        <v>2</v>
      </c>
      <c r="K7" s="69">
        <v>2.5</v>
      </c>
      <c r="L7" s="69">
        <v>0</v>
      </c>
      <c r="M7" s="69">
        <v>3</v>
      </c>
      <c r="N7" s="70">
        <v>2.5</v>
      </c>
      <c r="O7" s="84">
        <f t="shared" si="0"/>
        <v>12</v>
      </c>
      <c r="P7" s="125">
        <f t="shared" si="1"/>
        <v>18</v>
      </c>
      <c r="Q7" s="112">
        <f t="shared" si="2"/>
        <v>18</v>
      </c>
      <c r="R7" s="113">
        <f t="shared" si="3"/>
        <v>0</v>
      </c>
      <c r="S7" s="156">
        <f t="shared" si="4"/>
        <v>1.5</v>
      </c>
      <c r="T7" s="60">
        <f t="shared" si="5"/>
        <v>6</v>
      </c>
      <c r="U7" s="60">
        <f t="shared" si="6"/>
        <v>5</v>
      </c>
      <c r="V7" s="60">
        <f t="shared" si="7"/>
        <v>1</v>
      </c>
      <c r="W7" s="61">
        <f t="shared" si="8"/>
        <v>0.54166666666666663</v>
      </c>
      <c r="X7" s="31">
        <v>0</v>
      </c>
    </row>
    <row r="8" spans="1:24" ht="16.5">
      <c r="A8" s="66" t="s">
        <v>283</v>
      </c>
      <c r="B8" s="155" t="s">
        <v>172</v>
      </c>
      <c r="C8" s="68">
        <v>0</v>
      </c>
      <c r="D8" s="68">
        <v>3</v>
      </c>
      <c r="E8" s="69">
        <v>0.5</v>
      </c>
      <c r="F8" s="69"/>
      <c r="G8" s="70">
        <v>0</v>
      </c>
      <c r="H8" s="69">
        <v>0</v>
      </c>
      <c r="I8" s="69">
        <v>2.5</v>
      </c>
      <c r="J8" s="69">
        <v>2.5</v>
      </c>
      <c r="K8" s="72">
        <v>2</v>
      </c>
      <c r="L8" s="70">
        <v>3</v>
      </c>
      <c r="M8" s="70">
        <v>0</v>
      </c>
      <c r="N8" s="70">
        <v>2.5</v>
      </c>
      <c r="O8" s="84">
        <f t="shared" si="0"/>
        <v>11</v>
      </c>
      <c r="P8" s="125">
        <f t="shared" si="1"/>
        <v>16</v>
      </c>
      <c r="Q8" s="112">
        <f t="shared" si="2"/>
        <v>17</v>
      </c>
      <c r="R8" s="113">
        <f t="shared" si="3"/>
        <v>-1</v>
      </c>
      <c r="S8" s="156">
        <f t="shared" si="4"/>
        <v>1.4545454545454546</v>
      </c>
      <c r="T8" s="60">
        <f t="shared" si="5"/>
        <v>6</v>
      </c>
      <c r="U8" s="60">
        <f t="shared" si="6"/>
        <v>5</v>
      </c>
      <c r="V8" s="60">
        <f t="shared" si="7"/>
        <v>0</v>
      </c>
      <c r="W8" s="61">
        <f t="shared" si="8"/>
        <v>0.54545454545454541</v>
      </c>
      <c r="X8" s="31">
        <v>0</v>
      </c>
    </row>
    <row r="9" spans="1:24" ht="16.5">
      <c r="A9" s="66" t="s">
        <v>283</v>
      </c>
      <c r="B9" s="155" t="s">
        <v>43</v>
      </c>
      <c r="C9" s="70">
        <v>1.5</v>
      </c>
      <c r="D9" s="68">
        <v>1</v>
      </c>
      <c r="E9" s="69">
        <v>2.5</v>
      </c>
      <c r="F9" s="69">
        <v>1</v>
      </c>
      <c r="G9" s="133" t="s">
        <v>424</v>
      </c>
      <c r="H9" s="72" t="s">
        <v>424</v>
      </c>
      <c r="I9" s="69">
        <v>2</v>
      </c>
      <c r="J9" s="69">
        <v>0.5</v>
      </c>
      <c r="K9" s="72" t="s">
        <v>424</v>
      </c>
      <c r="L9" s="72" t="s">
        <v>424</v>
      </c>
      <c r="M9" s="133" t="s">
        <v>424</v>
      </c>
      <c r="N9" s="133" t="s">
        <v>424</v>
      </c>
      <c r="O9" s="84">
        <f t="shared" si="0"/>
        <v>6</v>
      </c>
      <c r="P9" s="125">
        <f t="shared" si="1"/>
        <v>8.5</v>
      </c>
      <c r="Q9" s="112">
        <f t="shared" si="2"/>
        <v>9.5</v>
      </c>
      <c r="R9" s="113">
        <f t="shared" si="3"/>
        <v>-1</v>
      </c>
      <c r="S9" s="156">
        <f t="shared" si="4"/>
        <v>1.4166666666666667</v>
      </c>
      <c r="T9" s="60">
        <f t="shared" si="5"/>
        <v>2</v>
      </c>
      <c r="U9" s="60">
        <f t="shared" si="6"/>
        <v>3</v>
      </c>
      <c r="V9" s="60">
        <f t="shared" si="7"/>
        <v>1</v>
      </c>
      <c r="W9" s="61">
        <f t="shared" si="8"/>
        <v>0.41666666666666669</v>
      </c>
      <c r="X9" s="31">
        <v>0</v>
      </c>
    </row>
    <row r="10" spans="1:24" ht="16.5">
      <c r="A10" s="66" t="s">
        <v>283</v>
      </c>
      <c r="B10" s="192" t="s">
        <v>83</v>
      </c>
      <c r="C10" s="133" t="s">
        <v>424</v>
      </c>
      <c r="D10" s="133" t="s">
        <v>424</v>
      </c>
      <c r="E10" s="72" t="s">
        <v>424</v>
      </c>
      <c r="F10" s="133" t="s">
        <v>424</v>
      </c>
      <c r="G10" s="69">
        <v>3</v>
      </c>
      <c r="H10" s="72" t="s">
        <v>424</v>
      </c>
      <c r="I10" s="69">
        <v>1.5</v>
      </c>
      <c r="J10" s="72" t="s">
        <v>424</v>
      </c>
      <c r="K10" s="69">
        <v>0</v>
      </c>
      <c r="L10" s="133" t="s">
        <v>424</v>
      </c>
      <c r="M10" s="70">
        <v>0.5</v>
      </c>
      <c r="N10" s="133" t="s">
        <v>424</v>
      </c>
      <c r="O10" s="84">
        <f t="shared" si="0"/>
        <v>4</v>
      </c>
      <c r="P10" s="125">
        <f t="shared" si="1"/>
        <v>5</v>
      </c>
      <c r="Q10" s="112">
        <f t="shared" si="2"/>
        <v>7</v>
      </c>
      <c r="R10" s="113">
        <f t="shared" si="3"/>
        <v>-2</v>
      </c>
      <c r="S10" s="156">
        <f t="shared" si="4"/>
        <v>1.25</v>
      </c>
      <c r="T10" s="60">
        <f t="shared" si="5"/>
        <v>1</v>
      </c>
      <c r="U10" s="60">
        <f t="shared" si="6"/>
        <v>2</v>
      </c>
      <c r="V10" s="60">
        <f t="shared" si="7"/>
        <v>1</v>
      </c>
      <c r="W10" s="61">
        <f t="shared" si="8"/>
        <v>0.375</v>
      </c>
      <c r="X10" s="31">
        <v>0</v>
      </c>
    </row>
    <row r="11" spans="1:24" ht="16.5">
      <c r="A11" s="66" t="s">
        <v>283</v>
      </c>
      <c r="B11" s="139" t="s">
        <v>317</v>
      </c>
      <c r="C11" s="133" t="s">
        <v>424</v>
      </c>
      <c r="D11" s="70">
        <v>0.5</v>
      </c>
      <c r="E11" s="72" t="s">
        <v>424</v>
      </c>
      <c r="F11" s="133" t="s">
        <v>424</v>
      </c>
      <c r="G11" s="72" t="s">
        <v>424</v>
      </c>
      <c r="H11" s="72" t="s">
        <v>424</v>
      </c>
      <c r="I11" s="72" t="s">
        <v>424</v>
      </c>
      <c r="J11" s="72" t="s">
        <v>424</v>
      </c>
      <c r="K11" s="72" t="s">
        <v>424</v>
      </c>
      <c r="L11" s="133" t="s">
        <v>424</v>
      </c>
      <c r="M11" s="72" t="s">
        <v>424</v>
      </c>
      <c r="N11" s="133" t="s">
        <v>424</v>
      </c>
      <c r="O11" s="84">
        <f t="shared" si="0"/>
        <v>1</v>
      </c>
      <c r="P11" s="125">
        <f t="shared" si="1"/>
        <v>0.5</v>
      </c>
      <c r="Q11" s="112">
        <f t="shared" si="2"/>
        <v>2.5</v>
      </c>
      <c r="R11" s="113">
        <f t="shared" si="3"/>
        <v>-2</v>
      </c>
      <c r="S11" s="156">
        <f t="shared" si="4"/>
        <v>0.5</v>
      </c>
      <c r="T11" s="60">
        <f t="shared" si="5"/>
        <v>0</v>
      </c>
      <c r="U11" s="60">
        <f t="shared" si="6"/>
        <v>1</v>
      </c>
      <c r="V11" s="60">
        <f t="shared" si="7"/>
        <v>0</v>
      </c>
      <c r="W11" s="61">
        <f t="shared" si="8"/>
        <v>0</v>
      </c>
      <c r="X11" s="31" t="s">
        <v>209</v>
      </c>
    </row>
    <row r="12" spans="1:24" ht="16.5">
      <c r="A12" s="66" t="s">
        <v>283</v>
      </c>
      <c r="B12" s="242" t="s">
        <v>70</v>
      </c>
      <c r="C12" s="133" t="s">
        <v>424</v>
      </c>
      <c r="D12" s="133" t="s">
        <v>424</v>
      </c>
      <c r="E12" s="72" t="s">
        <v>424</v>
      </c>
      <c r="F12" s="72" t="s">
        <v>424</v>
      </c>
      <c r="G12" s="72" t="s">
        <v>424</v>
      </c>
      <c r="H12" s="72" t="s">
        <v>424</v>
      </c>
      <c r="I12" s="69">
        <v>0</v>
      </c>
      <c r="J12" s="72" t="s">
        <v>424</v>
      </c>
      <c r="K12" s="71" t="s">
        <v>424</v>
      </c>
      <c r="L12" s="133" t="s">
        <v>424</v>
      </c>
      <c r="M12" s="72" t="s">
        <v>424</v>
      </c>
      <c r="N12" s="133" t="s">
        <v>424</v>
      </c>
      <c r="O12" s="157">
        <f t="shared" si="0"/>
        <v>1</v>
      </c>
      <c r="P12" s="158">
        <f t="shared" si="1"/>
        <v>0</v>
      </c>
      <c r="Q12" s="159">
        <f t="shared" si="2"/>
        <v>3</v>
      </c>
      <c r="R12" s="160">
        <f t="shared" si="3"/>
        <v>-3</v>
      </c>
      <c r="S12" s="161">
        <f t="shared" si="4"/>
        <v>0</v>
      </c>
      <c r="T12" s="60">
        <f t="shared" si="5"/>
        <v>0</v>
      </c>
      <c r="U12" s="60">
        <f t="shared" si="6"/>
        <v>1</v>
      </c>
      <c r="V12" s="60">
        <f t="shared" si="7"/>
        <v>0</v>
      </c>
      <c r="W12" s="54">
        <f t="shared" si="8"/>
        <v>0</v>
      </c>
      <c r="X12" s="31">
        <v>0</v>
      </c>
    </row>
    <row r="13" spans="1:24" ht="16.5">
      <c r="A13" s="66" t="s">
        <v>283</v>
      </c>
      <c r="B13" s="155" t="s">
        <v>237</v>
      </c>
      <c r="C13" s="68">
        <v>1</v>
      </c>
      <c r="D13" s="70">
        <v>2</v>
      </c>
      <c r="E13" s="71" t="s">
        <v>424</v>
      </c>
      <c r="F13" s="72" t="s">
        <v>424</v>
      </c>
      <c r="G13" s="70">
        <v>3</v>
      </c>
      <c r="H13" s="69">
        <v>0</v>
      </c>
      <c r="I13" s="69">
        <v>0</v>
      </c>
      <c r="J13" s="69">
        <v>1.5</v>
      </c>
      <c r="K13" s="68">
        <v>1.5</v>
      </c>
      <c r="L13" s="70">
        <v>0.5</v>
      </c>
      <c r="M13" s="72" t="s">
        <v>424</v>
      </c>
      <c r="N13" s="133" t="s">
        <v>424</v>
      </c>
      <c r="O13" s="84">
        <f t="shared" si="0"/>
        <v>8</v>
      </c>
      <c r="P13" s="125">
        <f t="shared" si="1"/>
        <v>9.5</v>
      </c>
      <c r="Q13" s="112">
        <f t="shared" si="2"/>
        <v>14.5</v>
      </c>
      <c r="R13" s="113">
        <f t="shared" si="3"/>
        <v>-5</v>
      </c>
      <c r="S13" s="156">
        <f t="shared" si="4"/>
        <v>1.1875</v>
      </c>
      <c r="T13" s="60">
        <f t="shared" si="5"/>
        <v>2</v>
      </c>
      <c r="U13" s="60">
        <f t="shared" si="6"/>
        <v>4</v>
      </c>
      <c r="V13" s="60">
        <f t="shared" si="7"/>
        <v>2</v>
      </c>
      <c r="W13" s="61">
        <f t="shared" si="8"/>
        <v>0.375</v>
      </c>
      <c r="X13" s="31">
        <v>0</v>
      </c>
    </row>
    <row r="14" spans="1:24" ht="16.5">
      <c r="A14" s="66" t="s">
        <v>283</v>
      </c>
      <c r="B14" s="155" t="s">
        <v>236</v>
      </c>
      <c r="C14" s="68">
        <v>3</v>
      </c>
      <c r="D14" s="133" t="s">
        <v>424</v>
      </c>
      <c r="E14" s="133" t="s">
        <v>424</v>
      </c>
      <c r="F14" s="69">
        <v>2.5</v>
      </c>
      <c r="G14" s="69">
        <v>0.5</v>
      </c>
      <c r="H14" s="69">
        <v>0</v>
      </c>
      <c r="I14" s="69">
        <v>1</v>
      </c>
      <c r="J14" s="69">
        <v>0</v>
      </c>
      <c r="K14" s="72" t="s">
        <v>424</v>
      </c>
      <c r="L14" s="70">
        <v>1.5</v>
      </c>
      <c r="M14" s="69">
        <v>0</v>
      </c>
      <c r="N14" s="133">
        <v>2</v>
      </c>
      <c r="O14" s="84">
        <f t="shared" si="0"/>
        <v>9</v>
      </c>
      <c r="P14" s="125">
        <f t="shared" si="1"/>
        <v>10.5</v>
      </c>
      <c r="Q14" s="112">
        <f t="shared" si="2"/>
        <v>16.5</v>
      </c>
      <c r="R14" s="113">
        <f t="shared" si="3"/>
        <v>-6</v>
      </c>
      <c r="S14" s="156">
        <f t="shared" si="4"/>
        <v>1.1666666666666667</v>
      </c>
      <c r="T14" s="60">
        <f t="shared" si="5"/>
        <v>3</v>
      </c>
      <c r="U14" s="60">
        <f t="shared" si="6"/>
        <v>5</v>
      </c>
      <c r="V14" s="60">
        <f t="shared" si="7"/>
        <v>1</v>
      </c>
      <c r="W14" s="61">
        <f t="shared" si="8"/>
        <v>0.3888888888888889</v>
      </c>
      <c r="X14" s="31">
        <v>0</v>
      </c>
    </row>
    <row r="15" spans="1:24" ht="16.5">
      <c r="A15" s="66" t="s">
        <v>283</v>
      </c>
      <c r="B15" s="87" t="s">
        <v>271</v>
      </c>
      <c r="C15" s="68">
        <v>0.5</v>
      </c>
      <c r="D15" s="269" t="s">
        <v>424</v>
      </c>
      <c r="E15" s="68">
        <v>1</v>
      </c>
      <c r="F15" s="270" t="s">
        <v>424</v>
      </c>
      <c r="G15" s="69">
        <v>1.5</v>
      </c>
      <c r="H15" s="68">
        <v>3</v>
      </c>
      <c r="I15" s="72" t="s">
        <v>424</v>
      </c>
      <c r="J15" s="69">
        <v>0.5</v>
      </c>
      <c r="K15" s="69">
        <v>0.5</v>
      </c>
      <c r="L15" s="71" t="s">
        <v>424</v>
      </c>
      <c r="M15" s="69">
        <v>0</v>
      </c>
      <c r="N15" s="133">
        <v>2</v>
      </c>
      <c r="O15" s="84">
        <f t="shared" si="0"/>
        <v>8</v>
      </c>
      <c r="P15" s="125">
        <f t="shared" si="1"/>
        <v>9</v>
      </c>
      <c r="Q15" s="112">
        <f t="shared" si="2"/>
        <v>15</v>
      </c>
      <c r="R15" s="113">
        <f t="shared" si="3"/>
        <v>-6</v>
      </c>
      <c r="S15" s="156">
        <f t="shared" si="4"/>
        <v>1.125</v>
      </c>
      <c r="T15" s="60">
        <f t="shared" si="5"/>
        <v>2</v>
      </c>
      <c r="U15" s="60">
        <f t="shared" si="6"/>
        <v>5</v>
      </c>
      <c r="V15" s="60">
        <f t="shared" si="7"/>
        <v>1</v>
      </c>
      <c r="W15" s="61">
        <f t="shared" si="8"/>
        <v>0.3125</v>
      </c>
      <c r="X15" s="31">
        <v>0</v>
      </c>
    </row>
    <row r="16" spans="1:24" ht="16.5">
      <c r="A16" s="66" t="s">
        <v>283</v>
      </c>
      <c r="B16" s="87" t="s">
        <v>272</v>
      </c>
      <c r="C16" s="68">
        <v>0.5</v>
      </c>
      <c r="D16" s="71" t="s">
        <v>424</v>
      </c>
      <c r="E16" s="69">
        <v>0.5</v>
      </c>
      <c r="F16" s="69">
        <v>3</v>
      </c>
      <c r="G16" s="72" t="s">
        <v>424</v>
      </c>
      <c r="H16" s="69">
        <v>1</v>
      </c>
      <c r="I16" s="72" t="s">
        <v>424</v>
      </c>
      <c r="J16" s="69">
        <v>0.5</v>
      </c>
      <c r="K16" s="69">
        <v>1.5</v>
      </c>
      <c r="L16" s="70">
        <v>1</v>
      </c>
      <c r="M16" s="69">
        <v>0</v>
      </c>
      <c r="N16" s="70">
        <v>2.5</v>
      </c>
      <c r="O16" s="84">
        <f t="shared" si="0"/>
        <v>9</v>
      </c>
      <c r="P16" s="125">
        <f t="shared" si="1"/>
        <v>10.5</v>
      </c>
      <c r="Q16" s="112">
        <f t="shared" si="2"/>
        <v>16.5</v>
      </c>
      <c r="R16" s="113">
        <f t="shared" si="3"/>
        <v>-6</v>
      </c>
      <c r="S16" s="156">
        <f t="shared" si="4"/>
        <v>1.1666666666666667</v>
      </c>
      <c r="T16" s="60">
        <f t="shared" si="5"/>
        <v>2</v>
      </c>
      <c r="U16" s="60">
        <f t="shared" si="6"/>
        <v>6</v>
      </c>
      <c r="V16" s="60">
        <f t="shared" si="7"/>
        <v>1</v>
      </c>
      <c r="W16" s="61">
        <f t="shared" si="8"/>
        <v>0.27777777777777779</v>
      </c>
      <c r="X16" s="31">
        <v>0</v>
      </c>
    </row>
    <row r="17" spans="1:24" ht="16.5">
      <c r="A17" s="66" t="s">
        <v>283</v>
      </c>
      <c r="B17" s="155" t="s">
        <v>257</v>
      </c>
      <c r="C17" s="133" t="s">
        <v>424</v>
      </c>
      <c r="D17" s="133" t="s">
        <v>424</v>
      </c>
      <c r="E17" s="71" t="s">
        <v>424</v>
      </c>
      <c r="F17" s="70">
        <v>0</v>
      </c>
      <c r="G17" s="72" t="s">
        <v>424</v>
      </c>
      <c r="H17" s="72" t="s">
        <v>424</v>
      </c>
      <c r="I17" s="69">
        <v>0</v>
      </c>
      <c r="J17" s="72" t="s">
        <v>424</v>
      </c>
      <c r="K17" s="71" t="s">
        <v>424</v>
      </c>
      <c r="L17" s="133" t="s">
        <v>424</v>
      </c>
      <c r="M17" s="72" t="s">
        <v>424</v>
      </c>
      <c r="N17" s="133" t="s">
        <v>424</v>
      </c>
      <c r="O17" s="84">
        <f t="shared" si="0"/>
        <v>2</v>
      </c>
      <c r="P17" s="125">
        <f t="shared" si="1"/>
        <v>0</v>
      </c>
      <c r="Q17" s="112">
        <f t="shared" si="2"/>
        <v>6</v>
      </c>
      <c r="R17" s="113">
        <f t="shared" si="3"/>
        <v>-6</v>
      </c>
      <c r="S17" s="156">
        <f t="shared" si="4"/>
        <v>0</v>
      </c>
      <c r="T17" s="60">
        <f t="shared" si="5"/>
        <v>0</v>
      </c>
      <c r="U17" s="60">
        <f t="shared" si="6"/>
        <v>2</v>
      </c>
      <c r="V17" s="60">
        <f t="shared" si="7"/>
        <v>0</v>
      </c>
      <c r="W17" s="61">
        <f t="shared" si="8"/>
        <v>0</v>
      </c>
      <c r="X17" s="31">
        <v>0</v>
      </c>
    </row>
    <row r="18" spans="1:24" ht="16.5">
      <c r="A18" s="66" t="s">
        <v>283</v>
      </c>
      <c r="B18" s="299" t="s">
        <v>284</v>
      </c>
      <c r="C18" s="68">
        <v>0</v>
      </c>
      <c r="D18" s="71" t="s">
        <v>424</v>
      </c>
      <c r="E18" s="70">
        <v>2.5</v>
      </c>
      <c r="F18" s="72" t="s">
        <v>424</v>
      </c>
      <c r="G18" s="69">
        <v>0</v>
      </c>
      <c r="H18" s="68">
        <v>1.5</v>
      </c>
      <c r="I18" s="72" t="s">
        <v>424</v>
      </c>
      <c r="J18" s="69">
        <v>0.5</v>
      </c>
      <c r="K18" s="68">
        <v>1</v>
      </c>
      <c r="L18" s="133" t="s">
        <v>424</v>
      </c>
      <c r="M18" s="69">
        <v>1.5</v>
      </c>
      <c r="N18" s="133">
        <v>0</v>
      </c>
      <c r="O18" s="84">
        <f t="shared" si="0"/>
        <v>8</v>
      </c>
      <c r="P18" s="125">
        <f t="shared" si="1"/>
        <v>7</v>
      </c>
      <c r="Q18" s="112">
        <f t="shared" si="2"/>
        <v>17</v>
      </c>
      <c r="R18" s="113">
        <f t="shared" si="3"/>
        <v>-10</v>
      </c>
      <c r="S18" s="156">
        <f t="shared" si="4"/>
        <v>0.875</v>
      </c>
      <c r="T18" s="60">
        <f t="shared" si="5"/>
        <v>1</v>
      </c>
      <c r="U18" s="60">
        <f t="shared" si="6"/>
        <v>5</v>
      </c>
      <c r="V18" s="60">
        <f t="shared" si="7"/>
        <v>2</v>
      </c>
      <c r="W18" s="61">
        <f t="shared" si="8"/>
        <v>0.25</v>
      </c>
      <c r="X18" s="31" t="s">
        <v>209</v>
      </c>
    </row>
    <row r="19" spans="1:24" ht="16.5">
      <c r="A19" s="66" t="s">
        <v>283</v>
      </c>
      <c r="B19" s="155" t="s">
        <v>42</v>
      </c>
      <c r="C19" s="68">
        <v>1.5</v>
      </c>
      <c r="D19" s="68">
        <v>2.5</v>
      </c>
      <c r="E19" s="70">
        <v>0</v>
      </c>
      <c r="F19" s="68">
        <v>0</v>
      </c>
      <c r="G19" s="69">
        <v>0.5</v>
      </c>
      <c r="H19" s="69">
        <v>0</v>
      </c>
      <c r="I19" s="72" t="s">
        <v>424</v>
      </c>
      <c r="J19" s="72" t="s">
        <v>424</v>
      </c>
      <c r="K19" s="72">
        <v>0</v>
      </c>
      <c r="L19" s="69">
        <v>0.5</v>
      </c>
      <c r="M19" s="72" t="s">
        <v>424</v>
      </c>
      <c r="N19" s="69">
        <v>0.5</v>
      </c>
      <c r="O19" s="84">
        <f t="shared" si="0"/>
        <v>9</v>
      </c>
      <c r="P19" s="125">
        <f t="shared" si="1"/>
        <v>5.5</v>
      </c>
      <c r="Q19" s="112">
        <f t="shared" si="2"/>
        <v>21.5</v>
      </c>
      <c r="R19" s="113">
        <f t="shared" si="3"/>
        <v>-16</v>
      </c>
      <c r="S19" s="156">
        <f t="shared" si="4"/>
        <v>0.61111111111111116</v>
      </c>
      <c r="T19" s="60">
        <f t="shared" si="5"/>
        <v>1</v>
      </c>
      <c r="U19" s="60">
        <f t="shared" si="6"/>
        <v>7</v>
      </c>
      <c r="V19" s="60">
        <f t="shared" si="7"/>
        <v>1</v>
      </c>
      <c r="W19" s="61">
        <f t="shared" si="8"/>
        <v>0.16666666666666666</v>
      </c>
      <c r="X19" s="31">
        <v>0</v>
      </c>
    </row>
    <row r="20" spans="1:24" ht="17.25" thickBot="1">
      <c r="A20" s="66" t="s">
        <v>283</v>
      </c>
      <c r="B20" s="155" t="s">
        <v>145</v>
      </c>
      <c r="C20" s="128" t="s">
        <v>424</v>
      </c>
      <c r="D20" s="261" t="s">
        <v>424</v>
      </c>
      <c r="E20" s="128" t="s">
        <v>424</v>
      </c>
      <c r="F20" s="128" t="s">
        <v>424</v>
      </c>
      <c r="G20" s="128" t="s">
        <v>424</v>
      </c>
      <c r="H20" s="128" t="s">
        <v>424</v>
      </c>
      <c r="I20" s="128" t="s">
        <v>424</v>
      </c>
      <c r="J20" s="128" t="s">
        <v>424</v>
      </c>
      <c r="K20" s="128" t="s">
        <v>424</v>
      </c>
      <c r="L20" s="262" t="s">
        <v>424</v>
      </c>
      <c r="M20" s="128" t="s">
        <v>424</v>
      </c>
      <c r="N20" s="128" t="s">
        <v>424</v>
      </c>
      <c r="O20" s="84">
        <f t="shared" si="0"/>
        <v>0</v>
      </c>
      <c r="P20" s="125">
        <f t="shared" si="1"/>
        <v>0</v>
      </c>
      <c r="Q20" s="112">
        <f t="shared" si="2"/>
        <v>0</v>
      </c>
      <c r="R20" s="113">
        <f t="shared" si="3"/>
        <v>0</v>
      </c>
      <c r="S20" s="156" t="e">
        <f t="shared" si="4"/>
        <v>#DIV/0!</v>
      </c>
      <c r="T20" s="60">
        <f t="shared" si="5"/>
        <v>0</v>
      </c>
      <c r="U20" s="60">
        <f t="shared" si="6"/>
        <v>0</v>
      </c>
      <c r="V20" s="60">
        <f t="shared" si="7"/>
        <v>0</v>
      </c>
      <c r="W20" s="61" t="e">
        <f t="shared" si="8"/>
        <v>#DIV/0!</v>
      </c>
      <c r="X20" s="31">
        <v>0</v>
      </c>
    </row>
    <row r="21" spans="1:24" ht="15.75" customHeight="1" thickBot="1">
      <c r="B21" s="181" t="s">
        <v>282</v>
      </c>
      <c r="C21" s="206">
        <f t="shared" ref="C21:R21" si="9">SUM(C3:C20)</f>
        <v>10.5</v>
      </c>
      <c r="D21" s="211">
        <f t="shared" si="9"/>
        <v>16</v>
      </c>
      <c r="E21" s="211">
        <f t="shared" ref="E21:G21" si="10">SUM(E3:E20)</f>
        <v>16.5</v>
      </c>
      <c r="F21" s="206">
        <f t="shared" ref="F21:H21" si="11">SUM(F3:F20)</f>
        <v>12</v>
      </c>
      <c r="G21" s="211">
        <f t="shared" si="10"/>
        <v>11.5</v>
      </c>
      <c r="H21" s="206">
        <f t="shared" si="11"/>
        <v>9.5</v>
      </c>
      <c r="I21" s="206">
        <f t="shared" ref="I21:J21" si="12">SUM(I3:I20)</f>
        <v>11.5</v>
      </c>
      <c r="J21" s="206">
        <f t="shared" si="12"/>
        <v>11</v>
      </c>
      <c r="K21" s="206">
        <f t="shared" ref="K21:L21" si="13">SUM(K3:K20)</f>
        <v>14</v>
      </c>
      <c r="L21" s="211">
        <f t="shared" si="13"/>
        <v>16</v>
      </c>
      <c r="M21" s="206">
        <f t="shared" ref="M21:N21" si="14">SUM(M3:M20)</f>
        <v>14</v>
      </c>
      <c r="N21" s="211">
        <f t="shared" si="14"/>
        <v>20</v>
      </c>
      <c r="O21" s="42">
        <f t="shared" si="9"/>
        <v>120</v>
      </c>
      <c r="P21" s="185">
        <f t="shared" si="9"/>
        <v>162.5</v>
      </c>
      <c r="Q21" s="186">
        <f t="shared" si="9"/>
        <v>197.5</v>
      </c>
      <c r="R21" s="185">
        <f t="shared" si="9"/>
        <v>-35</v>
      </c>
      <c r="S21" s="187">
        <f t="shared" ref="S21" si="15">P21/O21</f>
        <v>1.3541666666666667</v>
      </c>
      <c r="T21" s="188">
        <f>SUM(T3:T20)</f>
        <v>47</v>
      </c>
      <c r="U21" s="188">
        <f>SUM(U3:U20)</f>
        <v>59</v>
      </c>
      <c r="V21" s="188">
        <f>SUM(V3:V20)</f>
        <v>14</v>
      </c>
      <c r="W21" s="189">
        <f t="shared" ref="W21" si="16">((T21)+0.5*(V21))/SUM(T21:V21)</f>
        <v>0.45</v>
      </c>
    </row>
    <row r="22" spans="1:24" ht="15.75" customHeight="1" thickBot="1">
      <c r="B22" s="2" t="s">
        <v>128</v>
      </c>
      <c r="C22" s="212">
        <f t="shared" ref="C22:D22" si="17">30-C21</f>
        <v>19.5</v>
      </c>
      <c r="D22" s="204">
        <f t="shared" si="17"/>
        <v>14</v>
      </c>
      <c r="E22" s="204">
        <f t="shared" ref="E22:F22" si="18">30-E21</f>
        <v>13.5</v>
      </c>
      <c r="F22" s="212">
        <f t="shared" si="18"/>
        <v>18</v>
      </c>
      <c r="G22" s="204">
        <f t="shared" ref="G22:H22" si="19">30-G21</f>
        <v>18.5</v>
      </c>
      <c r="H22" s="212">
        <f t="shared" si="19"/>
        <v>20.5</v>
      </c>
      <c r="I22" s="212">
        <f t="shared" ref="I22:J22" si="20">30-I21</f>
        <v>18.5</v>
      </c>
      <c r="J22" s="212">
        <f t="shared" si="20"/>
        <v>19</v>
      </c>
      <c r="K22" s="212">
        <f t="shared" ref="K22:L22" si="21">30-K21</f>
        <v>16</v>
      </c>
      <c r="L22" s="204">
        <f t="shared" si="21"/>
        <v>14</v>
      </c>
      <c r="M22" s="212">
        <f t="shared" ref="M22:N22" si="22">30-M21</f>
        <v>16</v>
      </c>
      <c r="N22" s="204">
        <f t="shared" si="22"/>
        <v>10</v>
      </c>
      <c r="O22" s="3"/>
      <c r="P22" s="3"/>
      <c r="Q22" s="3"/>
      <c r="R22" s="3"/>
      <c r="W22" s="3"/>
    </row>
    <row r="23" spans="1:24" ht="15.75" thickBot="1">
      <c r="B23" s="5" t="s">
        <v>1</v>
      </c>
      <c r="C23" s="200" t="s">
        <v>322</v>
      </c>
      <c r="D23" s="200" t="s">
        <v>329</v>
      </c>
      <c r="E23" s="193" t="s">
        <v>342</v>
      </c>
      <c r="F23" s="193" t="s">
        <v>351</v>
      </c>
      <c r="G23" s="228" t="s">
        <v>355</v>
      </c>
      <c r="H23" s="228" t="s">
        <v>369</v>
      </c>
      <c r="I23" s="228" t="s">
        <v>387</v>
      </c>
      <c r="J23" s="228" t="s">
        <v>386</v>
      </c>
      <c r="K23" s="228" t="s">
        <v>398</v>
      </c>
      <c r="L23" s="228" t="s">
        <v>408</v>
      </c>
      <c r="M23" s="228" t="s">
        <v>411</v>
      </c>
      <c r="N23" s="228" t="s">
        <v>433</v>
      </c>
      <c r="O23" s="3"/>
      <c r="P23" s="3"/>
      <c r="Q23" s="3"/>
      <c r="R23" s="3"/>
      <c r="W23" s="3"/>
    </row>
    <row r="24" spans="1:24">
      <c r="A24" s="191">
        <v>18</v>
      </c>
      <c r="C24">
        <f t="shared" ref="C24:N24" si="23">COUNT(C3:C20)</f>
        <v>10</v>
      </c>
      <c r="D24">
        <f t="shared" si="23"/>
        <v>10</v>
      </c>
      <c r="E24">
        <f t="shared" si="23"/>
        <v>10</v>
      </c>
      <c r="F24">
        <f t="shared" si="23"/>
        <v>10</v>
      </c>
      <c r="G24">
        <f t="shared" si="23"/>
        <v>10</v>
      </c>
      <c r="H24" s="16">
        <f t="shared" si="23"/>
        <v>10</v>
      </c>
      <c r="I24" s="16">
        <f t="shared" si="23"/>
        <v>10</v>
      </c>
      <c r="J24">
        <f t="shared" ref="J24" si="24">COUNT(J3:J20)</f>
        <v>10</v>
      </c>
      <c r="K24">
        <f t="shared" si="23"/>
        <v>10</v>
      </c>
      <c r="L24">
        <f t="shared" si="23"/>
        <v>10</v>
      </c>
      <c r="M24">
        <f t="shared" si="23"/>
        <v>10</v>
      </c>
      <c r="N24">
        <f t="shared" si="23"/>
        <v>10</v>
      </c>
    </row>
  </sheetData>
  <sortState ref="A3:X19">
    <sortCondition descending="1" ref="R3:R19"/>
    <sortCondition descending="1" ref="W3:W19"/>
    <sortCondition descending="1" ref="S3:S19"/>
  </sortState>
  <mergeCells count="12">
    <mergeCell ref="A1:A2"/>
    <mergeCell ref="C1:N1"/>
    <mergeCell ref="B1:B2"/>
    <mergeCell ref="W1:W2"/>
    <mergeCell ref="R1:R2"/>
    <mergeCell ref="O1:O2"/>
    <mergeCell ref="P1:P2"/>
    <mergeCell ref="Q1:Q2"/>
    <mergeCell ref="S1:S2"/>
    <mergeCell ref="T1:T2"/>
    <mergeCell ref="U1:U2"/>
    <mergeCell ref="V1:V2"/>
  </mergeCells>
  <phoneticPr fontId="0" type="noConversion"/>
  <pageMargins left="0.25" right="0.25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140" zoomScaleNormal="140" workbookViewId="0">
      <pane xSplit="2" topLeftCell="C1" activePane="topRight" state="frozen"/>
      <selection pane="topRight" activeCell="Y3" sqref="Y3"/>
    </sheetView>
  </sheetViews>
  <sheetFormatPr defaultRowHeight="15"/>
  <cols>
    <col min="1" max="1" width="5.28515625" customWidth="1"/>
    <col min="2" max="2" width="19.140625" customWidth="1"/>
    <col min="3" max="14" width="6.7109375" customWidth="1"/>
    <col min="15" max="17" width="7.7109375" customWidth="1"/>
    <col min="18" max="18" width="7.42578125" customWidth="1"/>
    <col min="19" max="23" width="6.7109375" customWidth="1"/>
    <col min="24" max="24" width="4.7109375" customWidth="1"/>
  </cols>
  <sheetData>
    <row r="1" spans="1:24" ht="15" customHeight="1" thickBot="1">
      <c r="A1" s="313">
        <v>2020</v>
      </c>
      <c r="B1" s="367" t="s">
        <v>143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73" t="s">
        <v>23</v>
      </c>
      <c r="P1" s="371" t="s">
        <v>24</v>
      </c>
      <c r="Q1" s="371" t="s">
        <v>25</v>
      </c>
      <c r="R1" s="371" t="s">
        <v>26</v>
      </c>
      <c r="S1" s="375" t="s">
        <v>30</v>
      </c>
      <c r="T1" s="375" t="s">
        <v>27</v>
      </c>
      <c r="U1" s="375" t="s">
        <v>28</v>
      </c>
      <c r="V1" s="375" t="s">
        <v>29</v>
      </c>
      <c r="W1" s="369" t="s">
        <v>31</v>
      </c>
    </row>
    <row r="2" spans="1:24" ht="15" customHeight="1" thickBot="1">
      <c r="A2" s="314"/>
      <c r="B2" s="368"/>
      <c r="C2" s="166" t="s">
        <v>155</v>
      </c>
      <c r="D2" s="167" t="s">
        <v>336</v>
      </c>
      <c r="E2" s="195" t="s">
        <v>3</v>
      </c>
      <c r="F2" s="166" t="s">
        <v>19</v>
      </c>
      <c r="G2" s="167" t="s">
        <v>320</v>
      </c>
      <c r="H2" s="166" t="s">
        <v>20</v>
      </c>
      <c r="I2" s="167" t="s">
        <v>341</v>
      </c>
      <c r="J2" s="166" t="s">
        <v>283</v>
      </c>
      <c r="K2" s="167" t="s">
        <v>334</v>
      </c>
      <c r="L2" s="166" t="s">
        <v>22</v>
      </c>
      <c r="M2" s="167" t="s">
        <v>325</v>
      </c>
      <c r="N2" s="167" t="s">
        <v>331</v>
      </c>
      <c r="O2" s="374"/>
      <c r="P2" s="372"/>
      <c r="Q2" s="372"/>
      <c r="R2" s="372"/>
      <c r="S2" s="376"/>
      <c r="T2" s="376"/>
      <c r="U2" s="376"/>
      <c r="V2" s="376"/>
      <c r="W2" s="370"/>
    </row>
    <row r="3" spans="1:24" ht="15" customHeight="1">
      <c r="A3" s="296" t="s">
        <v>184</v>
      </c>
      <c r="B3" s="165" t="s">
        <v>174</v>
      </c>
      <c r="C3" s="100">
        <v>2.5</v>
      </c>
      <c r="D3" s="245" t="s">
        <v>424</v>
      </c>
      <c r="E3" s="100">
        <v>3</v>
      </c>
      <c r="F3" s="100">
        <v>3</v>
      </c>
      <c r="G3" s="245" t="s">
        <v>424</v>
      </c>
      <c r="H3" s="100">
        <v>1.5</v>
      </c>
      <c r="I3" s="100">
        <v>3</v>
      </c>
      <c r="J3" s="100">
        <v>0.5</v>
      </c>
      <c r="K3" s="245" t="s">
        <v>424</v>
      </c>
      <c r="L3" s="100">
        <v>3</v>
      </c>
      <c r="M3" s="245" t="s">
        <v>424</v>
      </c>
      <c r="N3" s="284" t="s">
        <v>424</v>
      </c>
      <c r="O3" s="55">
        <f t="shared" ref="O3:O27" si="0">COUNT(C3:N3)</f>
        <v>7</v>
      </c>
      <c r="P3" s="134">
        <f t="shared" ref="P3:P27" si="1">SUM(C3:N3)</f>
        <v>16.5</v>
      </c>
      <c r="Q3" s="107">
        <f t="shared" ref="Q3:Q27" si="2">(O3)*3-(P3)</f>
        <v>4.5</v>
      </c>
      <c r="R3" s="249">
        <f t="shared" ref="R3:R27" si="3">P3-Q3</f>
        <v>12</v>
      </c>
      <c r="S3" s="64">
        <f t="shared" ref="S3:S27" si="4">P3/O3</f>
        <v>2.3571428571428572</v>
      </c>
      <c r="T3" s="60">
        <f t="shared" ref="T3:T27" si="5">COUNTIFS(C3:N3,"&gt;1.5")</f>
        <v>5</v>
      </c>
      <c r="U3" s="60">
        <f t="shared" ref="U3:U27" si="6">COUNTIFS(C3:N3,"&lt;1.5")</f>
        <v>1</v>
      </c>
      <c r="V3" s="60">
        <f t="shared" ref="V3:V27" si="7">COUNTIFS(C3:N3,"=1.5")</f>
        <v>1</v>
      </c>
      <c r="W3" s="65">
        <f t="shared" ref="W3:W27" si="8">((T3)+0.5*(V3))/SUM(T3:V3)</f>
        <v>0.7857142857142857</v>
      </c>
      <c r="X3" s="31">
        <v>0</v>
      </c>
    </row>
    <row r="4" spans="1:24" ht="15" customHeight="1">
      <c r="A4" s="175" t="s">
        <v>184</v>
      </c>
      <c r="B4" s="99" t="s">
        <v>385</v>
      </c>
      <c r="C4" s="69">
        <v>2</v>
      </c>
      <c r="D4" s="72" t="s">
        <v>424</v>
      </c>
      <c r="E4" s="69">
        <v>1.5</v>
      </c>
      <c r="F4" s="69">
        <v>3</v>
      </c>
      <c r="G4" s="72" t="s">
        <v>424</v>
      </c>
      <c r="H4" s="69">
        <v>3</v>
      </c>
      <c r="I4" s="69">
        <v>1</v>
      </c>
      <c r="J4" s="69">
        <v>3</v>
      </c>
      <c r="K4" s="72" t="s">
        <v>424</v>
      </c>
      <c r="L4" s="69">
        <v>2.5</v>
      </c>
      <c r="M4" s="72" t="s">
        <v>424</v>
      </c>
      <c r="N4" s="288" t="s">
        <v>424</v>
      </c>
      <c r="O4" s="55">
        <f t="shared" si="0"/>
        <v>7</v>
      </c>
      <c r="P4" s="134">
        <f t="shared" si="1"/>
        <v>16</v>
      </c>
      <c r="Q4" s="56">
        <f t="shared" si="2"/>
        <v>5</v>
      </c>
      <c r="R4" s="63">
        <f t="shared" si="3"/>
        <v>11</v>
      </c>
      <c r="S4" s="64">
        <f t="shared" si="4"/>
        <v>2.2857142857142856</v>
      </c>
      <c r="T4" s="60">
        <f t="shared" si="5"/>
        <v>5</v>
      </c>
      <c r="U4" s="60">
        <f t="shared" si="6"/>
        <v>1</v>
      </c>
      <c r="V4" s="60">
        <f t="shared" si="7"/>
        <v>1</v>
      </c>
      <c r="W4" s="65">
        <f t="shared" si="8"/>
        <v>0.7857142857142857</v>
      </c>
      <c r="X4" s="31">
        <v>0</v>
      </c>
    </row>
    <row r="5" spans="1:24" ht="15" customHeight="1">
      <c r="A5" s="175" t="s">
        <v>184</v>
      </c>
      <c r="B5" s="139" t="s">
        <v>312</v>
      </c>
      <c r="C5" s="70">
        <v>2.5</v>
      </c>
      <c r="D5" s="69">
        <v>3</v>
      </c>
      <c r="E5" s="69">
        <v>2</v>
      </c>
      <c r="F5" s="69">
        <v>3</v>
      </c>
      <c r="G5" s="69">
        <v>0.5</v>
      </c>
      <c r="H5" s="69">
        <v>0.5</v>
      </c>
      <c r="I5" s="69">
        <v>2</v>
      </c>
      <c r="J5" s="72" t="s">
        <v>424</v>
      </c>
      <c r="K5" s="69">
        <v>2</v>
      </c>
      <c r="L5" s="69">
        <v>0</v>
      </c>
      <c r="M5" s="72">
        <v>3</v>
      </c>
      <c r="N5" s="288" t="s">
        <v>424</v>
      </c>
      <c r="O5" s="55">
        <f t="shared" si="0"/>
        <v>10</v>
      </c>
      <c r="P5" s="134">
        <f t="shared" si="1"/>
        <v>18.5</v>
      </c>
      <c r="Q5" s="112">
        <f t="shared" si="2"/>
        <v>11.5</v>
      </c>
      <c r="R5" s="58">
        <f t="shared" si="3"/>
        <v>7</v>
      </c>
      <c r="S5" s="59">
        <f t="shared" si="4"/>
        <v>1.85</v>
      </c>
      <c r="T5" s="60">
        <f t="shared" si="5"/>
        <v>7</v>
      </c>
      <c r="U5" s="60">
        <f t="shared" si="6"/>
        <v>3</v>
      </c>
      <c r="V5" s="60">
        <f t="shared" si="7"/>
        <v>0</v>
      </c>
      <c r="W5" s="61">
        <f t="shared" si="8"/>
        <v>0.7</v>
      </c>
      <c r="X5" s="31" t="s">
        <v>209</v>
      </c>
    </row>
    <row r="6" spans="1:24" ht="15" customHeight="1">
      <c r="A6" s="143" t="s">
        <v>184</v>
      </c>
      <c r="B6" s="222" t="s">
        <v>310</v>
      </c>
      <c r="C6" s="70">
        <v>0</v>
      </c>
      <c r="D6" s="69">
        <v>3</v>
      </c>
      <c r="E6" s="69">
        <v>2</v>
      </c>
      <c r="F6" s="69">
        <v>3</v>
      </c>
      <c r="G6" s="69">
        <v>3</v>
      </c>
      <c r="H6" s="69">
        <v>2</v>
      </c>
      <c r="I6" s="69">
        <v>1</v>
      </c>
      <c r="J6" s="69">
        <v>2.5</v>
      </c>
      <c r="K6" s="69">
        <v>0</v>
      </c>
      <c r="L6" s="72" t="s">
        <v>424</v>
      </c>
      <c r="M6" s="72" t="s">
        <v>424</v>
      </c>
      <c r="N6" s="288" t="s">
        <v>424</v>
      </c>
      <c r="O6" s="55">
        <f t="shared" si="0"/>
        <v>9</v>
      </c>
      <c r="P6" s="134">
        <f t="shared" si="1"/>
        <v>16.5</v>
      </c>
      <c r="Q6" s="112">
        <f t="shared" si="2"/>
        <v>10.5</v>
      </c>
      <c r="R6" s="58">
        <f t="shared" si="3"/>
        <v>6</v>
      </c>
      <c r="S6" s="59">
        <f t="shared" si="4"/>
        <v>1.8333333333333333</v>
      </c>
      <c r="T6" s="60">
        <f t="shared" si="5"/>
        <v>6</v>
      </c>
      <c r="U6" s="60">
        <f t="shared" si="6"/>
        <v>3</v>
      </c>
      <c r="V6" s="60">
        <f t="shared" si="7"/>
        <v>0</v>
      </c>
      <c r="W6" s="61">
        <f t="shared" si="8"/>
        <v>0.66666666666666663</v>
      </c>
      <c r="X6" s="31" t="s">
        <v>209</v>
      </c>
    </row>
    <row r="7" spans="1:24" ht="15" customHeight="1">
      <c r="A7" s="143" t="s">
        <v>184</v>
      </c>
      <c r="B7" s="87" t="s">
        <v>113</v>
      </c>
      <c r="C7" s="71" t="s">
        <v>424</v>
      </c>
      <c r="D7" s="72" t="s">
        <v>424</v>
      </c>
      <c r="E7" s="69">
        <v>3</v>
      </c>
      <c r="F7" s="260" t="s">
        <v>424</v>
      </c>
      <c r="G7" s="68">
        <v>0.5</v>
      </c>
      <c r="H7" s="72" t="s">
        <v>424</v>
      </c>
      <c r="I7" s="69">
        <v>2.5</v>
      </c>
      <c r="J7" s="69">
        <v>1</v>
      </c>
      <c r="K7" s="69">
        <v>0.5</v>
      </c>
      <c r="L7" s="69">
        <v>2</v>
      </c>
      <c r="M7" s="72">
        <v>3</v>
      </c>
      <c r="N7" s="288" t="s">
        <v>424</v>
      </c>
      <c r="O7" s="55">
        <f t="shared" si="0"/>
        <v>7</v>
      </c>
      <c r="P7" s="134">
        <f t="shared" si="1"/>
        <v>12.5</v>
      </c>
      <c r="Q7" s="112">
        <f t="shared" si="2"/>
        <v>8.5</v>
      </c>
      <c r="R7" s="58">
        <f t="shared" si="3"/>
        <v>4</v>
      </c>
      <c r="S7" s="59">
        <f t="shared" si="4"/>
        <v>1.7857142857142858</v>
      </c>
      <c r="T7" s="60">
        <f t="shared" si="5"/>
        <v>4</v>
      </c>
      <c r="U7" s="60">
        <f t="shared" si="6"/>
        <v>3</v>
      </c>
      <c r="V7" s="60">
        <f t="shared" si="7"/>
        <v>0</v>
      </c>
      <c r="W7" s="61">
        <f t="shared" si="8"/>
        <v>0.5714285714285714</v>
      </c>
      <c r="X7" s="31">
        <v>0</v>
      </c>
    </row>
    <row r="8" spans="1:24" ht="15" customHeight="1">
      <c r="A8" s="143" t="s">
        <v>184</v>
      </c>
      <c r="B8" s="102" t="s">
        <v>244</v>
      </c>
      <c r="C8" s="72" t="s">
        <v>424</v>
      </c>
      <c r="D8" s="72" t="s">
        <v>424</v>
      </c>
      <c r="E8" s="69">
        <v>2.5</v>
      </c>
      <c r="F8" s="68">
        <v>2</v>
      </c>
      <c r="G8" s="69">
        <v>0</v>
      </c>
      <c r="H8" s="72" t="s">
        <v>424</v>
      </c>
      <c r="I8" s="72" t="s">
        <v>424</v>
      </c>
      <c r="J8" s="69">
        <v>2.5</v>
      </c>
      <c r="K8" s="69">
        <v>3</v>
      </c>
      <c r="L8" s="69">
        <v>2</v>
      </c>
      <c r="M8" s="72">
        <v>0</v>
      </c>
      <c r="N8" s="288" t="s">
        <v>424</v>
      </c>
      <c r="O8" s="55">
        <f t="shared" si="0"/>
        <v>7</v>
      </c>
      <c r="P8" s="134">
        <f t="shared" si="1"/>
        <v>12</v>
      </c>
      <c r="Q8" s="112">
        <f t="shared" si="2"/>
        <v>9</v>
      </c>
      <c r="R8" s="58">
        <f t="shared" si="3"/>
        <v>3</v>
      </c>
      <c r="S8" s="59">
        <f t="shared" si="4"/>
        <v>1.7142857142857142</v>
      </c>
      <c r="T8" s="60">
        <f t="shared" si="5"/>
        <v>5</v>
      </c>
      <c r="U8" s="60">
        <f t="shared" si="6"/>
        <v>2</v>
      </c>
      <c r="V8" s="60">
        <f t="shared" si="7"/>
        <v>0</v>
      </c>
      <c r="W8" s="61">
        <f t="shared" si="8"/>
        <v>0.7142857142857143</v>
      </c>
      <c r="X8" s="31">
        <v>0</v>
      </c>
    </row>
    <row r="9" spans="1:24" ht="15" customHeight="1">
      <c r="A9" s="143" t="s">
        <v>184</v>
      </c>
      <c r="B9" s="102" t="s">
        <v>246</v>
      </c>
      <c r="C9" s="69">
        <v>1</v>
      </c>
      <c r="D9" s="68">
        <v>2</v>
      </c>
      <c r="E9" s="75">
        <v>3</v>
      </c>
      <c r="F9" s="72" t="s">
        <v>424</v>
      </c>
      <c r="G9" s="68">
        <v>3</v>
      </c>
      <c r="H9" s="72" t="s">
        <v>424</v>
      </c>
      <c r="I9" s="69">
        <v>0</v>
      </c>
      <c r="J9" s="69">
        <v>2.5</v>
      </c>
      <c r="K9" s="69">
        <v>0.5</v>
      </c>
      <c r="L9" s="69">
        <v>0.5</v>
      </c>
      <c r="M9" s="72">
        <v>2.5</v>
      </c>
      <c r="N9" s="288" t="s">
        <v>424</v>
      </c>
      <c r="O9" s="55">
        <f t="shared" si="0"/>
        <v>9</v>
      </c>
      <c r="P9" s="134">
        <f t="shared" si="1"/>
        <v>15</v>
      </c>
      <c r="Q9" s="112">
        <f t="shared" si="2"/>
        <v>12</v>
      </c>
      <c r="R9" s="58">
        <f t="shared" si="3"/>
        <v>3</v>
      </c>
      <c r="S9" s="59">
        <f t="shared" si="4"/>
        <v>1.6666666666666667</v>
      </c>
      <c r="T9" s="60">
        <f t="shared" si="5"/>
        <v>5</v>
      </c>
      <c r="U9" s="60">
        <f t="shared" si="6"/>
        <v>4</v>
      </c>
      <c r="V9" s="60">
        <f t="shared" si="7"/>
        <v>0</v>
      </c>
      <c r="W9" s="61">
        <f t="shared" si="8"/>
        <v>0.55555555555555558</v>
      </c>
      <c r="X9" s="31">
        <v>0</v>
      </c>
    </row>
    <row r="10" spans="1:24" ht="15" customHeight="1">
      <c r="A10" s="143" t="s">
        <v>184</v>
      </c>
      <c r="B10" s="87" t="s">
        <v>132</v>
      </c>
      <c r="C10" s="72" t="s">
        <v>424</v>
      </c>
      <c r="D10" s="73">
        <v>1</v>
      </c>
      <c r="E10" s="72" t="s">
        <v>424</v>
      </c>
      <c r="F10" s="72" t="s">
        <v>424</v>
      </c>
      <c r="G10" s="72" t="s">
        <v>424</v>
      </c>
      <c r="H10" s="69">
        <v>2.5</v>
      </c>
      <c r="I10" s="72" t="s">
        <v>424</v>
      </c>
      <c r="J10" s="69">
        <v>2.5</v>
      </c>
      <c r="K10" s="72" t="s">
        <v>424</v>
      </c>
      <c r="L10" s="72" t="s">
        <v>424</v>
      </c>
      <c r="M10" s="72">
        <v>1</v>
      </c>
      <c r="N10" s="288" t="s">
        <v>424</v>
      </c>
      <c r="O10" s="55">
        <f t="shared" si="0"/>
        <v>4</v>
      </c>
      <c r="P10" s="134">
        <f t="shared" si="1"/>
        <v>7</v>
      </c>
      <c r="Q10" s="112">
        <f t="shared" si="2"/>
        <v>5</v>
      </c>
      <c r="R10" s="58">
        <f t="shared" si="3"/>
        <v>2</v>
      </c>
      <c r="S10" s="59">
        <f t="shared" si="4"/>
        <v>1.75</v>
      </c>
      <c r="T10" s="60">
        <f t="shared" si="5"/>
        <v>2</v>
      </c>
      <c r="U10" s="60">
        <f t="shared" si="6"/>
        <v>2</v>
      </c>
      <c r="V10" s="60">
        <f t="shared" si="7"/>
        <v>0</v>
      </c>
      <c r="W10" s="61">
        <f t="shared" si="8"/>
        <v>0.5</v>
      </c>
      <c r="X10" s="31">
        <v>0</v>
      </c>
    </row>
    <row r="11" spans="1:24" ht="15" customHeight="1">
      <c r="A11" s="143" t="s">
        <v>184</v>
      </c>
      <c r="B11" s="139" t="s">
        <v>299</v>
      </c>
      <c r="C11" s="69">
        <v>0</v>
      </c>
      <c r="D11" s="230" t="s">
        <v>424</v>
      </c>
      <c r="E11" s="72" t="s">
        <v>424</v>
      </c>
      <c r="F11" s="72" t="s">
        <v>424</v>
      </c>
      <c r="G11" s="69">
        <v>2.5</v>
      </c>
      <c r="H11" s="72" t="s">
        <v>424</v>
      </c>
      <c r="I11" s="72" t="s">
        <v>424</v>
      </c>
      <c r="J11" s="69">
        <v>2.5</v>
      </c>
      <c r="K11" s="72" t="s">
        <v>424</v>
      </c>
      <c r="L11" s="72" t="s">
        <v>424</v>
      </c>
      <c r="M11" s="72" t="s">
        <v>424</v>
      </c>
      <c r="N11" s="288" t="s">
        <v>424</v>
      </c>
      <c r="O11" s="55">
        <f t="shared" si="0"/>
        <v>3</v>
      </c>
      <c r="P11" s="134">
        <f t="shared" si="1"/>
        <v>5</v>
      </c>
      <c r="Q11" s="112">
        <f t="shared" si="2"/>
        <v>4</v>
      </c>
      <c r="R11" s="58">
        <f t="shared" si="3"/>
        <v>1</v>
      </c>
      <c r="S11" s="59">
        <f t="shared" si="4"/>
        <v>1.6666666666666667</v>
      </c>
      <c r="T11" s="60">
        <f t="shared" si="5"/>
        <v>2</v>
      </c>
      <c r="U11" s="60">
        <f t="shared" si="6"/>
        <v>1</v>
      </c>
      <c r="V11" s="60">
        <f t="shared" si="7"/>
        <v>0</v>
      </c>
      <c r="W11" s="61">
        <f t="shared" si="8"/>
        <v>0.66666666666666663</v>
      </c>
      <c r="X11" s="31" t="s">
        <v>209</v>
      </c>
    </row>
    <row r="12" spans="1:24" ht="15" customHeight="1">
      <c r="A12" s="143" t="s">
        <v>184</v>
      </c>
      <c r="B12" s="139" t="s">
        <v>360</v>
      </c>
      <c r="C12" s="72" t="s">
        <v>424</v>
      </c>
      <c r="D12" s="69">
        <v>0</v>
      </c>
      <c r="E12" s="72" t="s">
        <v>424</v>
      </c>
      <c r="F12" s="69">
        <v>3</v>
      </c>
      <c r="G12" s="72" t="s">
        <v>424</v>
      </c>
      <c r="H12" s="69">
        <v>3</v>
      </c>
      <c r="I12" s="69">
        <v>2</v>
      </c>
      <c r="J12" s="72" t="s">
        <v>424</v>
      </c>
      <c r="K12" s="69">
        <v>0</v>
      </c>
      <c r="L12" s="72" t="s">
        <v>424</v>
      </c>
      <c r="M12" s="72" t="s">
        <v>424</v>
      </c>
      <c r="N12" s="288" t="s">
        <v>424</v>
      </c>
      <c r="O12" s="55">
        <f t="shared" si="0"/>
        <v>5</v>
      </c>
      <c r="P12" s="134">
        <f t="shared" si="1"/>
        <v>8</v>
      </c>
      <c r="Q12" s="112">
        <f t="shared" si="2"/>
        <v>7</v>
      </c>
      <c r="R12" s="58">
        <f t="shared" si="3"/>
        <v>1</v>
      </c>
      <c r="S12" s="59">
        <f t="shared" si="4"/>
        <v>1.6</v>
      </c>
      <c r="T12" s="60">
        <f t="shared" si="5"/>
        <v>3</v>
      </c>
      <c r="U12" s="60">
        <f t="shared" si="6"/>
        <v>2</v>
      </c>
      <c r="V12" s="60">
        <f t="shared" si="7"/>
        <v>0</v>
      </c>
      <c r="W12" s="61">
        <f t="shared" si="8"/>
        <v>0.6</v>
      </c>
      <c r="X12" s="31" t="s">
        <v>209</v>
      </c>
    </row>
    <row r="13" spans="1:24" ht="15" customHeight="1">
      <c r="A13" s="143" t="s">
        <v>184</v>
      </c>
      <c r="B13" s="180" t="s">
        <v>303</v>
      </c>
      <c r="C13" s="72" t="s">
        <v>424</v>
      </c>
      <c r="D13" s="72" t="s">
        <v>424</v>
      </c>
      <c r="E13" s="72" t="s">
        <v>424</v>
      </c>
      <c r="F13" s="69">
        <v>1</v>
      </c>
      <c r="G13" s="72" t="s">
        <v>424</v>
      </c>
      <c r="H13" s="72" t="s">
        <v>424</v>
      </c>
      <c r="I13" s="69">
        <v>2.5</v>
      </c>
      <c r="J13" s="72" t="s">
        <v>424</v>
      </c>
      <c r="K13" s="72" t="s">
        <v>424</v>
      </c>
      <c r="L13" s="72" t="s">
        <v>424</v>
      </c>
      <c r="M13" s="72" t="s">
        <v>424</v>
      </c>
      <c r="N13" s="288" t="s">
        <v>424</v>
      </c>
      <c r="O13" s="55">
        <f t="shared" si="0"/>
        <v>2</v>
      </c>
      <c r="P13" s="134">
        <f t="shared" si="1"/>
        <v>3.5</v>
      </c>
      <c r="Q13" s="112">
        <f t="shared" si="2"/>
        <v>2.5</v>
      </c>
      <c r="R13" s="58">
        <f t="shared" si="3"/>
        <v>1</v>
      </c>
      <c r="S13" s="59">
        <f t="shared" si="4"/>
        <v>1.75</v>
      </c>
      <c r="T13" s="60">
        <f t="shared" si="5"/>
        <v>1</v>
      </c>
      <c r="U13" s="60">
        <f t="shared" si="6"/>
        <v>1</v>
      </c>
      <c r="V13" s="60">
        <f t="shared" si="7"/>
        <v>0</v>
      </c>
      <c r="W13" s="61">
        <f t="shared" si="8"/>
        <v>0.5</v>
      </c>
      <c r="X13" s="31" t="s">
        <v>209</v>
      </c>
    </row>
    <row r="14" spans="1:24" ht="15" customHeight="1">
      <c r="A14" s="175" t="s">
        <v>184</v>
      </c>
      <c r="B14" s="87" t="s">
        <v>227</v>
      </c>
      <c r="C14" s="72" t="s">
        <v>424</v>
      </c>
      <c r="D14" s="230" t="s">
        <v>424</v>
      </c>
      <c r="E14" s="69">
        <v>3</v>
      </c>
      <c r="F14" s="72" t="s">
        <v>424</v>
      </c>
      <c r="G14" s="72" t="s">
        <v>424</v>
      </c>
      <c r="H14" s="69">
        <v>2</v>
      </c>
      <c r="I14" s="69">
        <v>1</v>
      </c>
      <c r="J14" s="72" t="s">
        <v>424</v>
      </c>
      <c r="K14" s="69">
        <v>0</v>
      </c>
      <c r="L14" s="72" t="s">
        <v>424</v>
      </c>
      <c r="M14" s="72" t="s">
        <v>424</v>
      </c>
      <c r="N14" s="288" t="s">
        <v>424</v>
      </c>
      <c r="O14" s="55">
        <f t="shared" si="0"/>
        <v>4</v>
      </c>
      <c r="P14" s="134">
        <f t="shared" si="1"/>
        <v>6</v>
      </c>
      <c r="Q14" s="112">
        <f t="shared" si="2"/>
        <v>6</v>
      </c>
      <c r="R14" s="58">
        <f t="shared" si="3"/>
        <v>0</v>
      </c>
      <c r="S14" s="59">
        <f t="shared" si="4"/>
        <v>1.5</v>
      </c>
      <c r="T14" s="60">
        <f t="shared" si="5"/>
        <v>2</v>
      </c>
      <c r="U14" s="60">
        <f t="shared" si="6"/>
        <v>2</v>
      </c>
      <c r="V14" s="60">
        <f t="shared" si="7"/>
        <v>0</v>
      </c>
      <c r="W14" s="61">
        <f t="shared" si="8"/>
        <v>0.5</v>
      </c>
      <c r="X14" s="31">
        <v>0</v>
      </c>
    </row>
    <row r="15" spans="1:24" ht="15" customHeight="1">
      <c r="A15" s="175" t="s">
        <v>184</v>
      </c>
      <c r="B15" s="99" t="s">
        <v>226</v>
      </c>
      <c r="C15" s="69">
        <v>2</v>
      </c>
      <c r="D15" s="72" t="s">
        <v>424</v>
      </c>
      <c r="E15" s="72" t="s">
        <v>424</v>
      </c>
      <c r="F15" s="72" t="s">
        <v>424</v>
      </c>
      <c r="G15" s="72" t="s">
        <v>424</v>
      </c>
      <c r="H15" s="69">
        <v>1</v>
      </c>
      <c r="I15" s="72" t="s">
        <v>424</v>
      </c>
      <c r="J15" s="72" t="s">
        <v>424</v>
      </c>
      <c r="K15" s="72" t="s">
        <v>424</v>
      </c>
      <c r="L15" s="72" t="s">
        <v>424</v>
      </c>
      <c r="M15" s="72" t="s">
        <v>424</v>
      </c>
      <c r="N15" s="288" t="s">
        <v>424</v>
      </c>
      <c r="O15" s="55">
        <f t="shared" si="0"/>
        <v>2</v>
      </c>
      <c r="P15" s="134">
        <f t="shared" si="1"/>
        <v>3</v>
      </c>
      <c r="Q15" s="112">
        <f t="shared" si="2"/>
        <v>3</v>
      </c>
      <c r="R15" s="58">
        <f t="shared" si="3"/>
        <v>0</v>
      </c>
      <c r="S15" s="59">
        <f t="shared" si="4"/>
        <v>1.5</v>
      </c>
      <c r="T15" s="60">
        <f t="shared" si="5"/>
        <v>1</v>
      </c>
      <c r="U15" s="60">
        <f t="shared" si="6"/>
        <v>1</v>
      </c>
      <c r="V15" s="60">
        <f t="shared" si="7"/>
        <v>0</v>
      </c>
      <c r="W15" s="61">
        <f t="shared" si="8"/>
        <v>0.5</v>
      </c>
      <c r="X15" s="31">
        <v>0</v>
      </c>
    </row>
    <row r="16" spans="1:24" ht="15" customHeight="1">
      <c r="A16" s="143" t="s">
        <v>184</v>
      </c>
      <c r="B16" s="99" t="s">
        <v>204</v>
      </c>
      <c r="C16" s="72" t="s">
        <v>424</v>
      </c>
      <c r="D16" s="72" t="s">
        <v>424</v>
      </c>
      <c r="E16" s="72" t="s">
        <v>424</v>
      </c>
      <c r="F16" s="72" t="s">
        <v>424</v>
      </c>
      <c r="G16" s="72" t="s">
        <v>424</v>
      </c>
      <c r="H16" s="72" t="s">
        <v>424</v>
      </c>
      <c r="I16" s="72" t="s">
        <v>424</v>
      </c>
      <c r="J16" s="72" t="s">
        <v>424</v>
      </c>
      <c r="K16" s="72" t="s">
        <v>424</v>
      </c>
      <c r="L16" s="69">
        <v>3</v>
      </c>
      <c r="M16" s="72">
        <v>0</v>
      </c>
      <c r="N16" s="288" t="s">
        <v>424</v>
      </c>
      <c r="O16" s="55">
        <f t="shared" si="0"/>
        <v>2</v>
      </c>
      <c r="P16" s="134">
        <f t="shared" si="1"/>
        <v>3</v>
      </c>
      <c r="Q16" s="112">
        <f t="shared" si="2"/>
        <v>3</v>
      </c>
      <c r="R16" s="58">
        <f t="shared" si="3"/>
        <v>0</v>
      </c>
      <c r="S16" s="59">
        <f t="shared" si="4"/>
        <v>1.5</v>
      </c>
      <c r="T16" s="60">
        <f t="shared" si="5"/>
        <v>1</v>
      </c>
      <c r="U16" s="60">
        <f t="shared" si="6"/>
        <v>1</v>
      </c>
      <c r="V16" s="60">
        <f t="shared" si="7"/>
        <v>0</v>
      </c>
      <c r="W16" s="61">
        <f t="shared" si="8"/>
        <v>0.5</v>
      </c>
      <c r="X16" s="31">
        <v>0</v>
      </c>
    </row>
    <row r="17" spans="1:24" ht="15" customHeight="1">
      <c r="A17" s="175" t="s">
        <v>184</v>
      </c>
      <c r="B17" s="295" t="s">
        <v>245</v>
      </c>
      <c r="C17" s="72" t="s">
        <v>424</v>
      </c>
      <c r="D17" s="69">
        <v>1.5</v>
      </c>
      <c r="E17" s="72" t="s">
        <v>424</v>
      </c>
      <c r="F17" s="72" t="s">
        <v>424</v>
      </c>
      <c r="G17" s="72" t="s">
        <v>424</v>
      </c>
      <c r="H17" s="72" t="s">
        <v>424</v>
      </c>
      <c r="I17" s="72" t="s">
        <v>424</v>
      </c>
      <c r="J17" s="72" t="s">
        <v>424</v>
      </c>
      <c r="K17" s="72" t="s">
        <v>424</v>
      </c>
      <c r="L17" s="72" t="s">
        <v>424</v>
      </c>
      <c r="M17" s="72" t="s">
        <v>424</v>
      </c>
      <c r="N17" s="288" t="s">
        <v>424</v>
      </c>
      <c r="O17" s="55">
        <f t="shared" si="0"/>
        <v>1</v>
      </c>
      <c r="P17" s="134">
        <f t="shared" si="1"/>
        <v>1.5</v>
      </c>
      <c r="Q17" s="112">
        <f t="shared" si="2"/>
        <v>1.5</v>
      </c>
      <c r="R17" s="58">
        <f t="shared" si="3"/>
        <v>0</v>
      </c>
      <c r="S17" s="59">
        <f t="shared" si="4"/>
        <v>1.5</v>
      </c>
      <c r="T17" s="60">
        <f t="shared" si="5"/>
        <v>0</v>
      </c>
      <c r="U17" s="60">
        <f t="shared" si="6"/>
        <v>0</v>
      </c>
      <c r="V17" s="60">
        <f t="shared" si="7"/>
        <v>1</v>
      </c>
      <c r="W17" s="61">
        <f t="shared" si="8"/>
        <v>0.5</v>
      </c>
      <c r="X17" s="31">
        <v>0</v>
      </c>
    </row>
    <row r="18" spans="1:24" ht="15" customHeight="1">
      <c r="A18" s="143" t="s">
        <v>184</v>
      </c>
      <c r="B18" s="241" t="s">
        <v>361</v>
      </c>
      <c r="C18" s="71" t="s">
        <v>424</v>
      </c>
      <c r="D18" s="68">
        <v>0</v>
      </c>
      <c r="E18" s="68">
        <v>3</v>
      </c>
      <c r="F18" s="69">
        <v>3</v>
      </c>
      <c r="G18" s="72" t="s">
        <v>424</v>
      </c>
      <c r="H18" s="69">
        <v>1.5</v>
      </c>
      <c r="I18" s="71" t="s">
        <v>424</v>
      </c>
      <c r="J18" s="69">
        <v>0.5</v>
      </c>
      <c r="K18" s="72" t="s">
        <v>424</v>
      </c>
      <c r="L18" s="69">
        <v>0.5</v>
      </c>
      <c r="M18" s="71" t="s">
        <v>424</v>
      </c>
      <c r="N18" s="288" t="s">
        <v>424</v>
      </c>
      <c r="O18" s="55">
        <f t="shared" si="0"/>
        <v>6</v>
      </c>
      <c r="P18" s="134">
        <f t="shared" si="1"/>
        <v>8.5</v>
      </c>
      <c r="Q18" s="112">
        <f t="shared" si="2"/>
        <v>9.5</v>
      </c>
      <c r="R18" s="58">
        <f t="shared" si="3"/>
        <v>-1</v>
      </c>
      <c r="S18" s="59">
        <f t="shared" si="4"/>
        <v>1.4166666666666667</v>
      </c>
      <c r="T18" s="60">
        <f t="shared" si="5"/>
        <v>2</v>
      </c>
      <c r="U18" s="60">
        <f t="shared" si="6"/>
        <v>3</v>
      </c>
      <c r="V18" s="60">
        <f t="shared" si="7"/>
        <v>1</v>
      </c>
      <c r="W18" s="61">
        <f t="shared" si="8"/>
        <v>0.41666666666666669</v>
      </c>
      <c r="X18" s="31">
        <v>0</v>
      </c>
    </row>
    <row r="19" spans="1:24" ht="15" customHeight="1">
      <c r="A19" s="143" t="s">
        <v>184</v>
      </c>
      <c r="B19" s="87" t="s">
        <v>175</v>
      </c>
      <c r="C19" s="71" t="s">
        <v>424</v>
      </c>
      <c r="D19" s="230" t="s">
        <v>424</v>
      </c>
      <c r="E19" s="71" t="s">
        <v>424</v>
      </c>
      <c r="F19" s="69">
        <v>0.5</v>
      </c>
      <c r="G19" s="72" t="s">
        <v>424</v>
      </c>
      <c r="H19" s="72" t="s">
        <v>424</v>
      </c>
      <c r="I19" s="72" t="s">
        <v>424</v>
      </c>
      <c r="J19" s="69">
        <v>1.5</v>
      </c>
      <c r="K19" s="72" t="s">
        <v>424</v>
      </c>
      <c r="L19" s="72">
        <v>0</v>
      </c>
      <c r="M19" s="72">
        <v>3</v>
      </c>
      <c r="N19" s="288" t="s">
        <v>424</v>
      </c>
      <c r="O19" s="55">
        <f t="shared" si="0"/>
        <v>4</v>
      </c>
      <c r="P19" s="134">
        <f t="shared" si="1"/>
        <v>5</v>
      </c>
      <c r="Q19" s="112">
        <f t="shared" si="2"/>
        <v>7</v>
      </c>
      <c r="R19" s="58">
        <f t="shared" si="3"/>
        <v>-2</v>
      </c>
      <c r="S19" s="59">
        <f t="shared" si="4"/>
        <v>1.25</v>
      </c>
      <c r="T19" s="60">
        <f t="shared" si="5"/>
        <v>1</v>
      </c>
      <c r="U19" s="60">
        <f t="shared" si="6"/>
        <v>2</v>
      </c>
      <c r="V19" s="60">
        <f t="shared" si="7"/>
        <v>1</v>
      </c>
      <c r="W19" s="61">
        <f t="shared" si="8"/>
        <v>0.375</v>
      </c>
      <c r="X19" s="31">
        <v>0</v>
      </c>
    </row>
    <row r="20" spans="1:24" ht="15" customHeight="1">
      <c r="A20" s="143" t="s">
        <v>184</v>
      </c>
      <c r="B20" s="139" t="s">
        <v>301</v>
      </c>
      <c r="C20" s="243">
        <v>0</v>
      </c>
      <c r="D20" s="292" t="s">
        <v>424</v>
      </c>
      <c r="E20" s="71" t="s">
        <v>424</v>
      </c>
      <c r="F20" s="71" t="s">
        <v>424</v>
      </c>
      <c r="G20" s="72" t="s">
        <v>424</v>
      </c>
      <c r="H20" s="72" t="s">
        <v>424</v>
      </c>
      <c r="I20" s="72" t="s">
        <v>424</v>
      </c>
      <c r="J20" s="72" t="s">
        <v>424</v>
      </c>
      <c r="K20" s="72" t="s">
        <v>424</v>
      </c>
      <c r="L20" s="72" t="s">
        <v>424</v>
      </c>
      <c r="M20" s="72" t="s">
        <v>424</v>
      </c>
      <c r="N20" s="288" t="s">
        <v>424</v>
      </c>
      <c r="O20" s="55">
        <f t="shared" si="0"/>
        <v>1</v>
      </c>
      <c r="P20" s="134">
        <f t="shared" si="1"/>
        <v>0</v>
      </c>
      <c r="Q20" s="112">
        <f t="shared" si="2"/>
        <v>3</v>
      </c>
      <c r="R20" s="58">
        <f t="shared" si="3"/>
        <v>-3</v>
      </c>
      <c r="S20" s="59">
        <f t="shared" si="4"/>
        <v>0</v>
      </c>
      <c r="T20" s="60">
        <f t="shared" si="5"/>
        <v>0</v>
      </c>
      <c r="U20" s="60">
        <f t="shared" si="6"/>
        <v>1</v>
      </c>
      <c r="V20" s="60">
        <f t="shared" si="7"/>
        <v>0</v>
      </c>
      <c r="W20" s="61">
        <f t="shared" si="8"/>
        <v>0</v>
      </c>
      <c r="X20" s="31" t="s">
        <v>209</v>
      </c>
    </row>
    <row r="21" spans="1:24" ht="15" customHeight="1">
      <c r="A21" s="143" t="s">
        <v>184</v>
      </c>
      <c r="B21" s="139" t="s">
        <v>314</v>
      </c>
      <c r="C21" s="69">
        <v>0</v>
      </c>
      <c r="D21" s="248" t="s">
        <v>424</v>
      </c>
      <c r="E21" s="72" t="s">
        <v>424</v>
      </c>
      <c r="F21" s="72" t="s">
        <v>424</v>
      </c>
      <c r="G21" s="72" t="s">
        <v>424</v>
      </c>
      <c r="H21" s="72" t="s">
        <v>424</v>
      </c>
      <c r="I21" s="72" t="s">
        <v>424</v>
      </c>
      <c r="J21" s="72" t="s">
        <v>424</v>
      </c>
      <c r="K21" s="72" t="s">
        <v>424</v>
      </c>
      <c r="L21" s="72" t="s">
        <v>424</v>
      </c>
      <c r="M21" s="72" t="s">
        <v>424</v>
      </c>
      <c r="N21" s="288" t="s">
        <v>424</v>
      </c>
      <c r="O21" s="55">
        <f t="shared" si="0"/>
        <v>1</v>
      </c>
      <c r="P21" s="134">
        <f t="shared" si="1"/>
        <v>0</v>
      </c>
      <c r="Q21" s="112">
        <f t="shared" si="2"/>
        <v>3</v>
      </c>
      <c r="R21" s="58">
        <f t="shared" si="3"/>
        <v>-3</v>
      </c>
      <c r="S21" s="59">
        <f t="shared" si="4"/>
        <v>0</v>
      </c>
      <c r="T21" s="60">
        <f t="shared" si="5"/>
        <v>0</v>
      </c>
      <c r="U21" s="60">
        <f t="shared" si="6"/>
        <v>1</v>
      </c>
      <c r="V21" s="60">
        <f t="shared" si="7"/>
        <v>0</v>
      </c>
      <c r="W21" s="61">
        <f t="shared" si="8"/>
        <v>0</v>
      </c>
      <c r="X21" s="31" t="s">
        <v>209</v>
      </c>
    </row>
    <row r="22" spans="1:24" ht="15" customHeight="1">
      <c r="A22" s="175" t="s">
        <v>184</v>
      </c>
      <c r="B22" s="87" t="s">
        <v>146</v>
      </c>
      <c r="C22" s="71" t="s">
        <v>424</v>
      </c>
      <c r="D22" s="70">
        <v>0</v>
      </c>
      <c r="E22" s="72" t="s">
        <v>424</v>
      </c>
      <c r="F22" s="72" t="s">
        <v>424</v>
      </c>
      <c r="G22" s="229">
        <v>0</v>
      </c>
      <c r="H22" s="72" t="s">
        <v>424</v>
      </c>
      <c r="I22" s="72" t="s">
        <v>424</v>
      </c>
      <c r="J22" s="72" t="s">
        <v>424</v>
      </c>
      <c r="K22" s="72" t="s">
        <v>424</v>
      </c>
      <c r="L22" s="72" t="s">
        <v>424</v>
      </c>
      <c r="M22" s="72" t="s">
        <v>424</v>
      </c>
      <c r="N22" s="288" t="s">
        <v>424</v>
      </c>
      <c r="O22" s="55">
        <f t="shared" si="0"/>
        <v>2</v>
      </c>
      <c r="P22" s="134">
        <f t="shared" si="1"/>
        <v>0</v>
      </c>
      <c r="Q22" s="112">
        <f t="shared" si="2"/>
        <v>6</v>
      </c>
      <c r="R22" s="58">
        <f t="shared" si="3"/>
        <v>-6</v>
      </c>
      <c r="S22" s="59">
        <f t="shared" si="4"/>
        <v>0</v>
      </c>
      <c r="T22" s="60">
        <f t="shared" si="5"/>
        <v>0</v>
      </c>
      <c r="U22" s="60">
        <f t="shared" si="6"/>
        <v>2</v>
      </c>
      <c r="V22" s="60">
        <f t="shared" si="7"/>
        <v>0</v>
      </c>
      <c r="W22" s="61">
        <f t="shared" si="8"/>
        <v>0</v>
      </c>
      <c r="X22" s="31">
        <v>0</v>
      </c>
    </row>
    <row r="23" spans="1:24" ht="15" customHeight="1">
      <c r="A23" s="175" t="s">
        <v>184</v>
      </c>
      <c r="B23" s="139" t="s">
        <v>302</v>
      </c>
      <c r="C23" s="230" t="s">
        <v>424</v>
      </c>
      <c r="D23" s="68">
        <v>0.5</v>
      </c>
      <c r="E23" s="258" t="s">
        <v>424</v>
      </c>
      <c r="F23" s="71" t="s">
        <v>424</v>
      </c>
      <c r="G23" s="68">
        <v>1.5</v>
      </c>
      <c r="H23" s="71" t="s">
        <v>424</v>
      </c>
      <c r="I23" s="71" t="s">
        <v>424</v>
      </c>
      <c r="J23" s="71" t="s">
        <v>424</v>
      </c>
      <c r="K23" s="68">
        <v>0</v>
      </c>
      <c r="L23" s="71" t="s">
        <v>424</v>
      </c>
      <c r="M23" s="69">
        <v>0.5</v>
      </c>
      <c r="N23" s="288" t="s">
        <v>424</v>
      </c>
      <c r="O23" s="55">
        <f t="shared" si="0"/>
        <v>4</v>
      </c>
      <c r="P23" s="134">
        <f t="shared" si="1"/>
        <v>2.5</v>
      </c>
      <c r="Q23" s="112">
        <f t="shared" si="2"/>
        <v>9.5</v>
      </c>
      <c r="R23" s="58">
        <f t="shared" si="3"/>
        <v>-7</v>
      </c>
      <c r="S23" s="59">
        <f t="shared" si="4"/>
        <v>0.625</v>
      </c>
      <c r="T23" s="60">
        <f t="shared" si="5"/>
        <v>0</v>
      </c>
      <c r="U23" s="60">
        <f t="shared" si="6"/>
        <v>3</v>
      </c>
      <c r="V23" s="60">
        <f t="shared" si="7"/>
        <v>1</v>
      </c>
      <c r="W23" s="61">
        <f t="shared" si="8"/>
        <v>0.125</v>
      </c>
      <c r="X23" s="31" t="s">
        <v>209</v>
      </c>
    </row>
    <row r="24" spans="1:24" ht="15" customHeight="1">
      <c r="A24" s="143" t="s">
        <v>184</v>
      </c>
      <c r="B24" s="225" t="s">
        <v>205</v>
      </c>
      <c r="C24" s="104">
        <v>0</v>
      </c>
      <c r="D24" s="104">
        <v>0</v>
      </c>
      <c r="E24" s="260" t="s">
        <v>424</v>
      </c>
      <c r="F24" s="72" t="s">
        <v>424</v>
      </c>
      <c r="G24" s="69">
        <v>0</v>
      </c>
      <c r="H24" s="72" t="s">
        <v>424</v>
      </c>
      <c r="I24" s="69">
        <v>0.5</v>
      </c>
      <c r="J24" s="71" t="s">
        <v>424</v>
      </c>
      <c r="K24" s="68">
        <v>0</v>
      </c>
      <c r="L24" s="72" t="s">
        <v>424</v>
      </c>
      <c r="M24" s="72">
        <v>2</v>
      </c>
      <c r="N24" s="288" t="s">
        <v>424</v>
      </c>
      <c r="O24" s="55">
        <f t="shared" si="0"/>
        <v>6</v>
      </c>
      <c r="P24" s="134">
        <f t="shared" si="1"/>
        <v>2.5</v>
      </c>
      <c r="Q24" s="112">
        <f t="shared" si="2"/>
        <v>15.5</v>
      </c>
      <c r="R24" s="58">
        <f t="shared" si="3"/>
        <v>-13</v>
      </c>
      <c r="S24" s="59">
        <f t="shared" si="4"/>
        <v>0.41666666666666669</v>
      </c>
      <c r="T24" s="60">
        <f t="shared" si="5"/>
        <v>1</v>
      </c>
      <c r="U24" s="60">
        <f t="shared" si="6"/>
        <v>5</v>
      </c>
      <c r="V24" s="60">
        <f t="shared" si="7"/>
        <v>0</v>
      </c>
      <c r="W24" s="61">
        <f t="shared" si="8"/>
        <v>0.16666666666666666</v>
      </c>
      <c r="X24" s="31">
        <v>0</v>
      </c>
    </row>
    <row r="25" spans="1:24" ht="15" customHeight="1">
      <c r="A25" s="143" t="s">
        <v>184</v>
      </c>
      <c r="B25" s="139" t="s">
        <v>313</v>
      </c>
      <c r="C25" s="71" t="s">
        <v>424</v>
      </c>
      <c r="D25" s="72" t="s">
        <v>424</v>
      </c>
      <c r="E25" s="69">
        <v>0.5</v>
      </c>
      <c r="F25" s="69">
        <v>0</v>
      </c>
      <c r="G25" s="69">
        <v>0</v>
      </c>
      <c r="H25" s="69">
        <v>1</v>
      </c>
      <c r="I25" s="72" t="s">
        <v>424</v>
      </c>
      <c r="J25" s="72" t="s">
        <v>424</v>
      </c>
      <c r="K25" s="69">
        <v>0</v>
      </c>
      <c r="L25" s="69">
        <v>1</v>
      </c>
      <c r="M25" s="72" t="s">
        <v>424</v>
      </c>
      <c r="N25" s="288" t="s">
        <v>424</v>
      </c>
      <c r="O25" s="55">
        <f t="shared" si="0"/>
        <v>6</v>
      </c>
      <c r="P25" s="134">
        <f t="shared" si="1"/>
        <v>2.5</v>
      </c>
      <c r="Q25" s="112">
        <f t="shared" si="2"/>
        <v>15.5</v>
      </c>
      <c r="R25" s="58">
        <f t="shared" si="3"/>
        <v>-13</v>
      </c>
      <c r="S25" s="59">
        <f t="shared" si="4"/>
        <v>0.41666666666666669</v>
      </c>
      <c r="T25" s="60">
        <f t="shared" si="5"/>
        <v>0</v>
      </c>
      <c r="U25" s="60">
        <f t="shared" si="6"/>
        <v>6</v>
      </c>
      <c r="V25" s="60">
        <f t="shared" si="7"/>
        <v>0</v>
      </c>
      <c r="W25" s="61">
        <f t="shared" si="8"/>
        <v>0</v>
      </c>
      <c r="X25" s="31" t="s">
        <v>209</v>
      </c>
    </row>
    <row r="26" spans="1:24" ht="15" customHeight="1">
      <c r="A26" s="143" t="s">
        <v>184</v>
      </c>
      <c r="B26" s="139" t="s">
        <v>311</v>
      </c>
      <c r="C26" s="71" t="s">
        <v>424</v>
      </c>
      <c r="D26" s="71" t="s">
        <v>424</v>
      </c>
      <c r="E26" s="260" t="s">
        <v>424</v>
      </c>
      <c r="F26" s="72" t="s">
        <v>424</v>
      </c>
      <c r="G26" s="72" t="s">
        <v>424</v>
      </c>
      <c r="H26" s="71" t="s">
        <v>424</v>
      </c>
      <c r="I26" s="72" t="s">
        <v>424</v>
      </c>
      <c r="J26" s="71" t="s">
        <v>424</v>
      </c>
      <c r="K26" s="71" t="s">
        <v>424</v>
      </c>
      <c r="L26" s="71" t="s">
        <v>424</v>
      </c>
      <c r="M26" s="72" t="s">
        <v>424</v>
      </c>
      <c r="N26" s="288" t="s">
        <v>424</v>
      </c>
      <c r="O26" s="55">
        <f t="shared" si="0"/>
        <v>0</v>
      </c>
      <c r="P26" s="134">
        <f t="shared" si="1"/>
        <v>0</v>
      </c>
      <c r="Q26" s="112">
        <f t="shared" si="2"/>
        <v>0</v>
      </c>
      <c r="R26" s="58">
        <f t="shared" si="3"/>
        <v>0</v>
      </c>
      <c r="S26" s="59" t="e">
        <f t="shared" si="4"/>
        <v>#DIV/0!</v>
      </c>
      <c r="T26" s="60">
        <f t="shared" si="5"/>
        <v>0</v>
      </c>
      <c r="U26" s="60">
        <f t="shared" si="6"/>
        <v>0</v>
      </c>
      <c r="V26" s="60">
        <f t="shared" si="7"/>
        <v>0</v>
      </c>
      <c r="W26" s="61" t="e">
        <f t="shared" si="8"/>
        <v>#DIV/0!</v>
      </c>
      <c r="X26" s="31" t="s">
        <v>209</v>
      </c>
    </row>
    <row r="27" spans="1:24" ht="15" customHeight="1" thickBot="1">
      <c r="A27" s="143" t="s">
        <v>184</v>
      </c>
      <c r="B27" s="139" t="s">
        <v>300</v>
      </c>
      <c r="C27" s="128" t="s">
        <v>424</v>
      </c>
      <c r="D27" s="128" t="s">
        <v>424</v>
      </c>
      <c r="E27" s="271" t="s">
        <v>424</v>
      </c>
      <c r="F27" s="259" t="s">
        <v>424</v>
      </c>
      <c r="G27" s="259" t="s">
        <v>424</v>
      </c>
      <c r="H27" s="128" t="s">
        <v>424</v>
      </c>
      <c r="I27" s="259" t="s">
        <v>424</v>
      </c>
      <c r="J27" s="259" t="s">
        <v>424</v>
      </c>
      <c r="K27" s="259" t="s">
        <v>424</v>
      </c>
      <c r="L27" s="259" t="s">
        <v>424</v>
      </c>
      <c r="M27" s="259" t="s">
        <v>424</v>
      </c>
      <c r="N27" s="289" t="s">
        <v>424</v>
      </c>
      <c r="O27" s="231">
        <f t="shared" si="0"/>
        <v>0</v>
      </c>
      <c r="P27" s="232">
        <f t="shared" si="1"/>
        <v>0</v>
      </c>
      <c r="Q27" s="233">
        <f t="shared" si="2"/>
        <v>0</v>
      </c>
      <c r="R27" s="234">
        <f t="shared" si="3"/>
        <v>0</v>
      </c>
      <c r="S27" s="235" t="e">
        <f t="shared" si="4"/>
        <v>#DIV/0!</v>
      </c>
      <c r="T27" s="236">
        <f t="shared" si="5"/>
        <v>0</v>
      </c>
      <c r="U27" s="236">
        <f t="shared" si="6"/>
        <v>0</v>
      </c>
      <c r="V27" s="236">
        <f t="shared" si="7"/>
        <v>0</v>
      </c>
      <c r="W27" s="237" t="e">
        <f t="shared" si="8"/>
        <v>#DIV/0!</v>
      </c>
      <c r="X27" s="31" t="s">
        <v>209</v>
      </c>
    </row>
    <row r="28" spans="1:24" ht="15" customHeight="1" thickBot="1">
      <c r="B28" s="47" t="s">
        <v>143</v>
      </c>
      <c r="C28" s="206">
        <f t="shared" ref="C28:R28" si="9">SUM(C3:C27)</f>
        <v>10</v>
      </c>
      <c r="D28" s="206">
        <f t="shared" si="9"/>
        <v>11</v>
      </c>
      <c r="E28" s="211">
        <f t="shared" si="9"/>
        <v>23.5</v>
      </c>
      <c r="F28" s="211">
        <f t="shared" si="9"/>
        <v>21.5</v>
      </c>
      <c r="G28" s="206">
        <f t="shared" si="9"/>
        <v>11</v>
      </c>
      <c r="H28" s="211">
        <f t="shared" si="9"/>
        <v>18</v>
      </c>
      <c r="I28" s="211">
        <f t="shared" ref="I28:J28" si="10">SUM(I3:I27)</f>
        <v>15.5</v>
      </c>
      <c r="J28" s="211">
        <f t="shared" si="10"/>
        <v>19</v>
      </c>
      <c r="K28" s="206">
        <f t="shared" ref="K28:L28" si="11">SUM(K3:K27)</f>
        <v>6</v>
      </c>
      <c r="L28" s="206">
        <f t="shared" si="11"/>
        <v>14.5</v>
      </c>
      <c r="M28" s="219">
        <f t="shared" si="9"/>
        <v>15</v>
      </c>
      <c r="N28" s="219">
        <f t="shared" si="9"/>
        <v>0</v>
      </c>
      <c r="O28" s="238">
        <f t="shared" si="9"/>
        <v>109</v>
      </c>
      <c r="P28" s="238">
        <f t="shared" si="9"/>
        <v>165</v>
      </c>
      <c r="Q28" s="238">
        <f t="shared" si="9"/>
        <v>162</v>
      </c>
      <c r="R28" s="238">
        <f t="shared" si="9"/>
        <v>3</v>
      </c>
      <c r="S28" s="239">
        <f t="shared" ref="S28" si="12">P28/O28</f>
        <v>1.5137614678899083</v>
      </c>
      <c r="T28" s="238">
        <f>SUM(T3:T27)</f>
        <v>53</v>
      </c>
      <c r="U28" s="238">
        <f>SUM(U3:U27)</f>
        <v>50</v>
      </c>
      <c r="V28" s="238">
        <f>SUM(V3:V27)</f>
        <v>6</v>
      </c>
      <c r="W28" s="189">
        <f t="shared" ref="W28" si="13">((T28)+0.5*(V28))/SUM(T28:V28)</f>
        <v>0.51376146788990829</v>
      </c>
    </row>
    <row r="29" spans="1:24" ht="15" customHeight="1" thickBot="1">
      <c r="B29" s="2" t="s">
        <v>128</v>
      </c>
      <c r="C29" s="212">
        <f t="shared" ref="C29:N29" si="14">30-C28</f>
        <v>20</v>
      </c>
      <c r="D29" s="212">
        <f t="shared" si="14"/>
        <v>19</v>
      </c>
      <c r="E29" s="204">
        <f t="shared" si="14"/>
        <v>6.5</v>
      </c>
      <c r="F29" s="204">
        <f t="shared" ref="F29:G29" si="15">30-F28</f>
        <v>8.5</v>
      </c>
      <c r="G29" s="212">
        <f t="shared" si="15"/>
        <v>19</v>
      </c>
      <c r="H29" s="204">
        <f t="shared" ref="H29:I29" si="16">30-H28</f>
        <v>12</v>
      </c>
      <c r="I29" s="204">
        <f t="shared" si="16"/>
        <v>14.5</v>
      </c>
      <c r="J29" s="204">
        <f t="shared" ref="J29:K29" si="17">30-J28</f>
        <v>11</v>
      </c>
      <c r="K29" s="212">
        <f t="shared" si="17"/>
        <v>24</v>
      </c>
      <c r="L29" s="212">
        <f t="shared" ref="L29" si="18">30-L28</f>
        <v>15.5</v>
      </c>
      <c r="M29" s="220">
        <f t="shared" si="14"/>
        <v>15</v>
      </c>
      <c r="N29" s="220">
        <f t="shared" si="14"/>
        <v>30</v>
      </c>
    </row>
    <row r="30" spans="1:24" ht="15" customHeight="1" thickBot="1">
      <c r="B30" s="2" t="s">
        <v>1</v>
      </c>
      <c r="C30" s="200" t="s">
        <v>322</v>
      </c>
      <c r="D30" s="200" t="s">
        <v>335</v>
      </c>
      <c r="E30" s="193" t="s">
        <v>343</v>
      </c>
      <c r="F30" s="193" t="s">
        <v>351</v>
      </c>
      <c r="G30" s="193" t="s">
        <v>355</v>
      </c>
      <c r="H30" s="193" t="s">
        <v>366</v>
      </c>
      <c r="I30" s="193" t="s">
        <v>372</v>
      </c>
      <c r="J30" s="193" t="s">
        <v>378</v>
      </c>
      <c r="K30" s="193" t="s">
        <v>394</v>
      </c>
      <c r="L30" s="193" t="s">
        <v>419</v>
      </c>
      <c r="M30" s="200"/>
      <c r="N30" s="294"/>
    </row>
    <row r="31" spans="1:24" ht="15" customHeight="1">
      <c r="A31">
        <v>25</v>
      </c>
      <c r="C31" s="16">
        <f t="shared" ref="C31:N31" si="19">COUNT(C3:C27)</f>
        <v>10</v>
      </c>
      <c r="D31" s="16">
        <f t="shared" si="19"/>
        <v>10</v>
      </c>
      <c r="E31" s="16">
        <f t="shared" si="19"/>
        <v>10</v>
      </c>
      <c r="F31" s="16">
        <f t="shared" si="19"/>
        <v>10</v>
      </c>
      <c r="G31" s="16">
        <f t="shared" si="19"/>
        <v>10</v>
      </c>
      <c r="H31" s="16">
        <f t="shared" si="19"/>
        <v>10</v>
      </c>
      <c r="I31" s="16">
        <f t="shared" si="19"/>
        <v>10</v>
      </c>
      <c r="J31" s="16">
        <f t="shared" si="19"/>
        <v>10</v>
      </c>
      <c r="K31" s="16">
        <f t="shared" si="19"/>
        <v>10</v>
      </c>
      <c r="L31" s="16">
        <f t="shared" si="19"/>
        <v>10</v>
      </c>
      <c r="M31" s="293">
        <f t="shared" si="19"/>
        <v>9</v>
      </c>
      <c r="N31" s="293">
        <f t="shared" si="19"/>
        <v>0</v>
      </c>
    </row>
    <row r="32" spans="1:24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sortState ref="A3:X25">
    <sortCondition descending="1" ref="R3:R25"/>
    <sortCondition descending="1" ref="W3:W25"/>
    <sortCondition descending="1" ref="S3:S25"/>
  </sortState>
  <mergeCells count="12">
    <mergeCell ref="A1:A2"/>
    <mergeCell ref="C1:N1"/>
    <mergeCell ref="B1:B2"/>
    <mergeCell ref="W1:W2"/>
    <mergeCell ref="R1:R2"/>
    <mergeCell ref="O1:O2"/>
    <mergeCell ref="P1:P2"/>
    <mergeCell ref="Q1:Q2"/>
    <mergeCell ref="S1:S2"/>
    <mergeCell ref="T1:T2"/>
    <mergeCell ref="U1:U2"/>
    <mergeCell ref="V1:V2"/>
  </mergeCells>
  <phoneticPr fontId="0" type="noConversion"/>
  <pageMargins left="0.2" right="0.2" top="0.25" bottom="0.25" header="0" footer="0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140" zoomScaleNormal="140" workbookViewId="0">
      <pane xSplit="2" topLeftCell="C1" activePane="topRight" state="frozen"/>
      <selection pane="topRight" activeCell="Y8" sqref="Y8"/>
    </sheetView>
  </sheetViews>
  <sheetFormatPr defaultRowHeight="15"/>
  <cols>
    <col min="1" max="1" width="5.28515625" customWidth="1"/>
    <col min="2" max="2" width="17.7109375" customWidth="1"/>
    <col min="3" max="14" width="6.7109375" customWidth="1"/>
    <col min="15" max="17" width="7.7109375" customWidth="1"/>
    <col min="18" max="23" width="6.7109375" customWidth="1"/>
    <col min="24" max="24" width="4.7109375" customWidth="1"/>
  </cols>
  <sheetData>
    <row r="1" spans="1:24" ht="15" customHeight="1" thickBot="1">
      <c r="A1" s="313">
        <v>2020</v>
      </c>
      <c r="B1" s="385" t="s">
        <v>16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81" t="s">
        <v>23</v>
      </c>
      <c r="P1" s="379" t="s">
        <v>24</v>
      </c>
      <c r="Q1" s="379" t="s">
        <v>25</v>
      </c>
      <c r="R1" s="379" t="s">
        <v>26</v>
      </c>
      <c r="S1" s="383" t="s">
        <v>30</v>
      </c>
      <c r="T1" s="383" t="s">
        <v>27</v>
      </c>
      <c r="U1" s="383" t="s">
        <v>28</v>
      </c>
      <c r="V1" s="383" t="s">
        <v>29</v>
      </c>
      <c r="W1" s="377" t="s">
        <v>31</v>
      </c>
    </row>
    <row r="2" spans="1:24" ht="15" customHeight="1" thickBot="1">
      <c r="A2" s="314"/>
      <c r="B2" s="386"/>
      <c r="C2" s="167" t="s">
        <v>323</v>
      </c>
      <c r="D2" s="166" t="s">
        <v>184</v>
      </c>
      <c r="E2" s="195" t="s">
        <v>325</v>
      </c>
      <c r="F2" s="166" t="s">
        <v>19</v>
      </c>
      <c r="G2" s="166" t="s">
        <v>20</v>
      </c>
      <c r="H2" s="166" t="s">
        <v>283</v>
      </c>
      <c r="I2" s="167" t="s">
        <v>320</v>
      </c>
      <c r="J2" s="166" t="s">
        <v>22</v>
      </c>
      <c r="K2" s="167" t="s">
        <v>331</v>
      </c>
      <c r="L2" s="167" t="s">
        <v>334</v>
      </c>
      <c r="M2" s="167" t="s">
        <v>341</v>
      </c>
      <c r="N2" s="166" t="s">
        <v>155</v>
      </c>
      <c r="O2" s="382"/>
      <c r="P2" s="380"/>
      <c r="Q2" s="380"/>
      <c r="R2" s="380"/>
      <c r="S2" s="384"/>
      <c r="T2" s="384"/>
      <c r="U2" s="384"/>
      <c r="V2" s="384"/>
      <c r="W2" s="378"/>
    </row>
    <row r="3" spans="1:24" ht="15" customHeight="1">
      <c r="A3" s="278" t="s">
        <v>18</v>
      </c>
      <c r="B3" s="87" t="s">
        <v>252</v>
      </c>
      <c r="C3" s="255" t="s">
        <v>424</v>
      </c>
      <c r="D3" s="117">
        <v>2</v>
      </c>
      <c r="E3" s="82">
        <v>2</v>
      </c>
      <c r="F3" s="272" t="s">
        <v>424</v>
      </c>
      <c r="G3" s="82">
        <v>3</v>
      </c>
      <c r="H3" s="272" t="s">
        <v>424</v>
      </c>
      <c r="I3" s="72" t="s">
        <v>424</v>
      </c>
      <c r="J3" s="82">
        <v>3</v>
      </c>
      <c r="K3" s="82">
        <v>2.5</v>
      </c>
      <c r="L3" s="72" t="s">
        <v>424</v>
      </c>
      <c r="M3" s="80">
        <v>2.5</v>
      </c>
      <c r="N3" s="255" t="s">
        <v>424</v>
      </c>
      <c r="O3" s="55">
        <f t="shared" ref="O3:O22" si="0">COUNT(C3:N3)</f>
        <v>6</v>
      </c>
      <c r="P3" s="134">
        <f t="shared" ref="P3:P22" si="1">SUM(C3:N3)</f>
        <v>15</v>
      </c>
      <c r="Q3" s="107">
        <f t="shared" ref="Q3:Q22" si="2">(O3)*3-(P3)</f>
        <v>3</v>
      </c>
      <c r="R3" s="249">
        <f t="shared" ref="R3:R22" si="3">P3-Q3</f>
        <v>12</v>
      </c>
      <c r="S3" s="64">
        <f t="shared" ref="S3:S22" si="4">P3/O3</f>
        <v>2.5</v>
      </c>
      <c r="T3" s="60">
        <f t="shared" ref="T3:T22" si="5">COUNTIFS(C3:N3,"&gt;1.5")</f>
        <v>6</v>
      </c>
      <c r="U3" s="60">
        <f t="shared" ref="U3:U22" si="6">COUNTIFS(C3:N3,"&lt;1.5")</f>
        <v>0</v>
      </c>
      <c r="V3" s="60">
        <f t="shared" ref="V3:V22" si="7">COUNTIFS(C3:N3,"=1.5")</f>
        <v>0</v>
      </c>
      <c r="W3" s="65">
        <f t="shared" ref="W3:W22" si="8">((T3)+0.5*(V3))/SUM(T3:V3)</f>
        <v>1</v>
      </c>
      <c r="X3" s="31">
        <v>0</v>
      </c>
    </row>
    <row r="4" spans="1:24" ht="15" customHeight="1">
      <c r="A4" s="66" t="s">
        <v>18</v>
      </c>
      <c r="B4" s="87" t="s">
        <v>260</v>
      </c>
      <c r="C4" s="255" t="s">
        <v>424</v>
      </c>
      <c r="D4" s="81">
        <v>3</v>
      </c>
      <c r="E4" s="272" t="s">
        <v>424</v>
      </c>
      <c r="F4" s="272" t="s">
        <v>424</v>
      </c>
      <c r="G4" s="255" t="s">
        <v>424</v>
      </c>
      <c r="H4" s="272" t="s">
        <v>424</v>
      </c>
      <c r="I4" s="82">
        <v>3</v>
      </c>
      <c r="J4" s="82">
        <v>3</v>
      </c>
      <c r="K4" s="272" t="s">
        <v>424</v>
      </c>
      <c r="L4" s="82">
        <v>2</v>
      </c>
      <c r="M4" s="82">
        <v>3</v>
      </c>
      <c r="N4" s="82">
        <v>0</v>
      </c>
      <c r="O4" s="55">
        <f t="shared" si="0"/>
        <v>6</v>
      </c>
      <c r="P4" s="134">
        <f t="shared" si="1"/>
        <v>14</v>
      </c>
      <c r="Q4" s="112">
        <f t="shared" si="2"/>
        <v>4</v>
      </c>
      <c r="R4" s="58">
        <f t="shared" si="3"/>
        <v>10</v>
      </c>
      <c r="S4" s="59">
        <f t="shared" si="4"/>
        <v>2.3333333333333335</v>
      </c>
      <c r="T4" s="60">
        <f t="shared" si="5"/>
        <v>5</v>
      </c>
      <c r="U4" s="60">
        <f t="shared" si="6"/>
        <v>1</v>
      </c>
      <c r="V4" s="60">
        <f t="shared" si="7"/>
        <v>0</v>
      </c>
      <c r="W4" s="61">
        <f t="shared" si="8"/>
        <v>0.83333333333333337</v>
      </c>
      <c r="X4" s="31">
        <v>0</v>
      </c>
    </row>
    <row r="5" spans="1:24" ht="15" customHeight="1">
      <c r="A5" s="66" t="s">
        <v>18</v>
      </c>
      <c r="B5" s="99" t="s">
        <v>251</v>
      </c>
      <c r="C5" s="81">
        <v>1.5</v>
      </c>
      <c r="D5" s="273" t="s">
        <v>424</v>
      </c>
      <c r="E5" s="272" t="s">
        <v>424</v>
      </c>
      <c r="F5" s="82">
        <v>3</v>
      </c>
      <c r="G5" s="82">
        <v>3</v>
      </c>
      <c r="H5" s="82">
        <v>3</v>
      </c>
      <c r="I5" s="82">
        <v>2.5</v>
      </c>
      <c r="J5" s="82">
        <v>3</v>
      </c>
      <c r="K5" s="69">
        <v>0.5</v>
      </c>
      <c r="L5" s="72" t="s">
        <v>424</v>
      </c>
      <c r="M5" s="72" t="s">
        <v>424</v>
      </c>
      <c r="N5" s="69">
        <v>0.5</v>
      </c>
      <c r="O5" s="55">
        <f t="shared" si="0"/>
        <v>8</v>
      </c>
      <c r="P5" s="134">
        <f t="shared" si="1"/>
        <v>17</v>
      </c>
      <c r="Q5" s="112">
        <f t="shared" si="2"/>
        <v>7</v>
      </c>
      <c r="R5" s="58">
        <f t="shared" si="3"/>
        <v>10</v>
      </c>
      <c r="S5" s="59">
        <f t="shared" si="4"/>
        <v>2.125</v>
      </c>
      <c r="T5" s="60">
        <f t="shared" si="5"/>
        <v>5</v>
      </c>
      <c r="U5" s="60">
        <f t="shared" si="6"/>
        <v>2</v>
      </c>
      <c r="V5" s="60">
        <f t="shared" si="7"/>
        <v>1</v>
      </c>
      <c r="W5" s="61">
        <f t="shared" si="8"/>
        <v>0.6875</v>
      </c>
      <c r="X5" s="31">
        <v>0</v>
      </c>
    </row>
    <row r="6" spans="1:24" ht="15" customHeight="1">
      <c r="A6" s="66" t="s">
        <v>18</v>
      </c>
      <c r="B6" s="87" t="s">
        <v>202</v>
      </c>
      <c r="C6" s="81">
        <v>2</v>
      </c>
      <c r="D6" s="255" t="s">
        <v>424</v>
      </c>
      <c r="E6" s="255" t="s">
        <v>424</v>
      </c>
      <c r="F6" s="81">
        <v>3</v>
      </c>
      <c r="G6" s="82">
        <v>2.5</v>
      </c>
      <c r="H6" s="82">
        <v>2</v>
      </c>
      <c r="I6" s="272" t="s">
        <v>424</v>
      </c>
      <c r="J6" s="82">
        <v>2</v>
      </c>
      <c r="K6" s="82">
        <v>0</v>
      </c>
      <c r="L6" s="69">
        <v>3</v>
      </c>
      <c r="M6" s="72">
        <v>1.5</v>
      </c>
      <c r="N6" s="272" t="s">
        <v>424</v>
      </c>
      <c r="O6" s="55">
        <f t="shared" si="0"/>
        <v>8</v>
      </c>
      <c r="P6" s="134">
        <f t="shared" si="1"/>
        <v>16</v>
      </c>
      <c r="Q6" s="112">
        <f t="shared" si="2"/>
        <v>8</v>
      </c>
      <c r="R6" s="58">
        <f t="shared" si="3"/>
        <v>8</v>
      </c>
      <c r="S6" s="59">
        <f t="shared" si="4"/>
        <v>2</v>
      </c>
      <c r="T6" s="60">
        <f t="shared" si="5"/>
        <v>6</v>
      </c>
      <c r="U6" s="60">
        <f t="shared" si="6"/>
        <v>1</v>
      </c>
      <c r="V6" s="60">
        <f t="shared" si="7"/>
        <v>1</v>
      </c>
      <c r="W6" s="61">
        <f t="shared" si="8"/>
        <v>0.8125</v>
      </c>
      <c r="X6" s="31">
        <v>0</v>
      </c>
    </row>
    <row r="7" spans="1:24" ht="15" customHeight="1">
      <c r="A7" s="66" t="s">
        <v>18</v>
      </c>
      <c r="B7" s="87" t="s">
        <v>203</v>
      </c>
      <c r="C7" s="82">
        <v>3</v>
      </c>
      <c r="D7" s="274" t="s">
        <v>424</v>
      </c>
      <c r="E7" s="82">
        <v>0</v>
      </c>
      <c r="F7" s="272" t="s">
        <v>424</v>
      </c>
      <c r="G7" s="272" t="s">
        <v>424</v>
      </c>
      <c r="H7" s="81">
        <v>1.5</v>
      </c>
      <c r="I7" s="82">
        <v>2.5</v>
      </c>
      <c r="J7" s="81">
        <v>3</v>
      </c>
      <c r="K7" s="82">
        <v>2.5</v>
      </c>
      <c r="L7" s="72" t="s">
        <v>424</v>
      </c>
      <c r="M7" s="82">
        <v>0.5</v>
      </c>
      <c r="N7" s="82">
        <v>3</v>
      </c>
      <c r="O7" s="55">
        <f t="shared" si="0"/>
        <v>8</v>
      </c>
      <c r="P7" s="134">
        <f t="shared" si="1"/>
        <v>16</v>
      </c>
      <c r="Q7" s="112">
        <f t="shared" si="2"/>
        <v>8</v>
      </c>
      <c r="R7" s="58">
        <f t="shared" si="3"/>
        <v>8</v>
      </c>
      <c r="S7" s="59">
        <f t="shared" si="4"/>
        <v>2</v>
      </c>
      <c r="T7" s="60">
        <f t="shared" si="5"/>
        <v>5</v>
      </c>
      <c r="U7" s="60">
        <f t="shared" si="6"/>
        <v>2</v>
      </c>
      <c r="V7" s="60">
        <f t="shared" si="7"/>
        <v>1</v>
      </c>
      <c r="W7" s="61">
        <f t="shared" si="8"/>
        <v>0.6875</v>
      </c>
      <c r="X7" s="31">
        <v>0</v>
      </c>
    </row>
    <row r="8" spans="1:24" ht="15" customHeight="1">
      <c r="A8" s="66" t="s">
        <v>18</v>
      </c>
      <c r="B8" s="87" t="s">
        <v>131</v>
      </c>
      <c r="C8" s="272" t="s">
        <v>424</v>
      </c>
      <c r="D8" s="88">
        <v>2.5</v>
      </c>
      <c r="E8" s="82">
        <v>1.5</v>
      </c>
      <c r="F8" s="81">
        <v>3</v>
      </c>
      <c r="G8" s="272" t="s">
        <v>424</v>
      </c>
      <c r="H8" s="81">
        <v>3</v>
      </c>
      <c r="I8" s="272" t="s">
        <v>424</v>
      </c>
      <c r="J8" s="272" t="s">
        <v>424</v>
      </c>
      <c r="K8" s="82">
        <v>0.5</v>
      </c>
      <c r="L8" s="272" t="s">
        <v>424</v>
      </c>
      <c r="M8" s="82">
        <v>1.5</v>
      </c>
      <c r="N8" s="255" t="s">
        <v>424</v>
      </c>
      <c r="O8" s="55">
        <f t="shared" si="0"/>
        <v>6</v>
      </c>
      <c r="P8" s="134">
        <f t="shared" si="1"/>
        <v>12</v>
      </c>
      <c r="Q8" s="112">
        <f t="shared" si="2"/>
        <v>6</v>
      </c>
      <c r="R8" s="58">
        <f t="shared" si="3"/>
        <v>6</v>
      </c>
      <c r="S8" s="59">
        <f t="shared" si="4"/>
        <v>2</v>
      </c>
      <c r="T8" s="60">
        <f t="shared" si="5"/>
        <v>3</v>
      </c>
      <c r="U8" s="60">
        <f t="shared" si="6"/>
        <v>1</v>
      </c>
      <c r="V8" s="60">
        <f t="shared" si="7"/>
        <v>2</v>
      </c>
      <c r="W8" s="61">
        <f t="shared" si="8"/>
        <v>0.66666666666666663</v>
      </c>
      <c r="X8" s="31">
        <v>0</v>
      </c>
    </row>
    <row r="9" spans="1:24" ht="15" customHeight="1">
      <c r="A9" s="66" t="s">
        <v>18</v>
      </c>
      <c r="B9" s="87" t="s">
        <v>75</v>
      </c>
      <c r="C9" s="81">
        <v>3</v>
      </c>
      <c r="D9" s="257" t="s">
        <v>424</v>
      </c>
      <c r="E9" s="272" t="s">
        <v>424</v>
      </c>
      <c r="F9" s="82">
        <v>1</v>
      </c>
      <c r="G9" s="82">
        <v>3</v>
      </c>
      <c r="H9" s="81">
        <v>1.5</v>
      </c>
      <c r="I9" s="255" t="s">
        <v>424</v>
      </c>
      <c r="J9" s="272" t="s">
        <v>424</v>
      </c>
      <c r="K9" s="82">
        <v>2</v>
      </c>
      <c r="L9" s="81">
        <v>1.5</v>
      </c>
      <c r="M9" s="255" t="s">
        <v>424</v>
      </c>
      <c r="N9" s="272" t="s">
        <v>424</v>
      </c>
      <c r="O9" s="55">
        <f t="shared" si="0"/>
        <v>6</v>
      </c>
      <c r="P9" s="134">
        <f t="shared" si="1"/>
        <v>12</v>
      </c>
      <c r="Q9" s="112">
        <f t="shared" si="2"/>
        <v>6</v>
      </c>
      <c r="R9" s="58">
        <f t="shared" si="3"/>
        <v>6</v>
      </c>
      <c r="S9" s="59">
        <f t="shared" si="4"/>
        <v>2</v>
      </c>
      <c r="T9" s="60">
        <f t="shared" si="5"/>
        <v>3</v>
      </c>
      <c r="U9" s="60">
        <f t="shared" si="6"/>
        <v>1</v>
      </c>
      <c r="V9" s="60">
        <f t="shared" si="7"/>
        <v>2</v>
      </c>
      <c r="W9" s="61">
        <f t="shared" si="8"/>
        <v>0.66666666666666663</v>
      </c>
      <c r="X9" s="31">
        <v>0</v>
      </c>
    </row>
    <row r="10" spans="1:24" ht="15" customHeight="1">
      <c r="A10" s="66" t="s">
        <v>18</v>
      </c>
      <c r="B10" s="87" t="s">
        <v>268</v>
      </c>
      <c r="C10" s="272" t="s">
        <v>424</v>
      </c>
      <c r="D10" s="81">
        <v>3</v>
      </c>
      <c r="E10" s="82">
        <v>0.5</v>
      </c>
      <c r="F10" s="272" t="s">
        <v>424</v>
      </c>
      <c r="G10" s="272" t="s">
        <v>424</v>
      </c>
      <c r="H10" s="82">
        <v>3</v>
      </c>
      <c r="I10" s="82">
        <v>3</v>
      </c>
      <c r="J10" s="82">
        <v>2.5</v>
      </c>
      <c r="K10" s="82">
        <v>1</v>
      </c>
      <c r="L10" s="82">
        <v>0</v>
      </c>
      <c r="M10" s="272" t="s">
        <v>424</v>
      </c>
      <c r="N10" s="72" t="s">
        <v>424</v>
      </c>
      <c r="O10" s="55">
        <f t="shared" si="0"/>
        <v>7</v>
      </c>
      <c r="P10" s="134">
        <f t="shared" si="1"/>
        <v>13</v>
      </c>
      <c r="Q10" s="112">
        <f t="shared" si="2"/>
        <v>8</v>
      </c>
      <c r="R10" s="58">
        <f t="shared" si="3"/>
        <v>5</v>
      </c>
      <c r="S10" s="59">
        <f t="shared" si="4"/>
        <v>1.8571428571428572</v>
      </c>
      <c r="T10" s="60">
        <f t="shared" si="5"/>
        <v>4</v>
      </c>
      <c r="U10" s="60">
        <f t="shared" si="6"/>
        <v>3</v>
      </c>
      <c r="V10" s="60">
        <f t="shared" si="7"/>
        <v>0</v>
      </c>
      <c r="W10" s="61">
        <f t="shared" si="8"/>
        <v>0.5714285714285714</v>
      </c>
      <c r="X10" s="31">
        <v>0</v>
      </c>
    </row>
    <row r="11" spans="1:24" ht="15" customHeight="1">
      <c r="A11" s="66" t="s">
        <v>18</v>
      </c>
      <c r="B11" s="87" t="s">
        <v>232</v>
      </c>
      <c r="C11" s="81">
        <v>3</v>
      </c>
      <c r="D11" s="272" t="s">
        <v>424</v>
      </c>
      <c r="E11" s="272" t="s">
        <v>424</v>
      </c>
      <c r="F11" s="272" t="s">
        <v>424</v>
      </c>
      <c r="G11" s="272" t="s">
        <v>424</v>
      </c>
      <c r="H11" s="272" t="s">
        <v>424</v>
      </c>
      <c r="I11" s="82">
        <v>0.5</v>
      </c>
      <c r="J11" s="82">
        <v>3</v>
      </c>
      <c r="K11" s="69">
        <v>0</v>
      </c>
      <c r="L11" s="71" t="s">
        <v>424</v>
      </c>
      <c r="M11" s="72">
        <v>3</v>
      </c>
      <c r="N11" s="275" t="s">
        <v>424</v>
      </c>
      <c r="O11" s="55">
        <f t="shared" si="0"/>
        <v>5</v>
      </c>
      <c r="P11" s="134">
        <f t="shared" si="1"/>
        <v>9.5</v>
      </c>
      <c r="Q11" s="112">
        <f t="shared" si="2"/>
        <v>5.5</v>
      </c>
      <c r="R11" s="58">
        <f t="shared" si="3"/>
        <v>4</v>
      </c>
      <c r="S11" s="59">
        <f t="shared" si="4"/>
        <v>1.9</v>
      </c>
      <c r="T11" s="60">
        <f t="shared" si="5"/>
        <v>3</v>
      </c>
      <c r="U11" s="60">
        <f t="shared" si="6"/>
        <v>2</v>
      </c>
      <c r="V11" s="60">
        <f t="shared" si="7"/>
        <v>0</v>
      </c>
      <c r="W11" s="61">
        <f t="shared" si="8"/>
        <v>0.6</v>
      </c>
      <c r="X11" s="31">
        <v>0</v>
      </c>
    </row>
    <row r="12" spans="1:24" ht="15" customHeight="1">
      <c r="A12" s="66" t="s">
        <v>18</v>
      </c>
      <c r="B12" s="87" t="s">
        <v>200</v>
      </c>
      <c r="C12" s="88">
        <v>2.5</v>
      </c>
      <c r="D12" s="255" t="s">
        <v>424</v>
      </c>
      <c r="E12" s="255" t="s">
        <v>424</v>
      </c>
      <c r="F12" s="81">
        <v>0.5</v>
      </c>
      <c r="G12" s="272" t="s">
        <v>424</v>
      </c>
      <c r="H12" s="255" t="s">
        <v>424</v>
      </c>
      <c r="I12" s="272" t="s">
        <v>424</v>
      </c>
      <c r="J12" s="272" t="s">
        <v>424</v>
      </c>
      <c r="K12" s="272" t="s">
        <v>424</v>
      </c>
      <c r="L12" s="81">
        <v>2</v>
      </c>
      <c r="M12" s="272" t="s">
        <v>424</v>
      </c>
      <c r="N12" s="69">
        <v>2</v>
      </c>
      <c r="O12" s="55">
        <f t="shared" si="0"/>
        <v>4</v>
      </c>
      <c r="P12" s="134">
        <f t="shared" si="1"/>
        <v>7</v>
      </c>
      <c r="Q12" s="112">
        <f t="shared" si="2"/>
        <v>5</v>
      </c>
      <c r="R12" s="58">
        <f t="shared" si="3"/>
        <v>2</v>
      </c>
      <c r="S12" s="59">
        <f t="shared" si="4"/>
        <v>1.75</v>
      </c>
      <c r="T12" s="60">
        <f t="shared" si="5"/>
        <v>3</v>
      </c>
      <c r="U12" s="60">
        <f t="shared" si="6"/>
        <v>1</v>
      </c>
      <c r="V12" s="60">
        <f t="shared" si="7"/>
        <v>0</v>
      </c>
      <c r="W12" s="61">
        <f t="shared" si="8"/>
        <v>0.75</v>
      </c>
      <c r="X12" s="31">
        <v>0</v>
      </c>
    </row>
    <row r="13" spans="1:24" ht="15" customHeight="1">
      <c r="A13" s="66" t="s">
        <v>18</v>
      </c>
      <c r="B13" s="225" t="s">
        <v>51</v>
      </c>
      <c r="C13" s="263" t="s">
        <v>424</v>
      </c>
      <c r="D13" s="82">
        <v>3</v>
      </c>
      <c r="E13" s="82">
        <v>0</v>
      </c>
      <c r="F13" s="255" t="s">
        <v>424</v>
      </c>
      <c r="G13" s="272" t="s">
        <v>424</v>
      </c>
      <c r="H13" s="272" t="s">
        <v>424</v>
      </c>
      <c r="I13" s="272" t="s">
        <v>424</v>
      </c>
      <c r="J13" s="272" t="s">
        <v>424</v>
      </c>
      <c r="K13" s="256" t="s">
        <v>424</v>
      </c>
      <c r="L13" s="82">
        <v>2.5</v>
      </c>
      <c r="M13" s="272" t="s">
        <v>424</v>
      </c>
      <c r="N13" s="260" t="s">
        <v>424</v>
      </c>
      <c r="O13" s="55">
        <f t="shared" si="0"/>
        <v>3</v>
      </c>
      <c r="P13" s="134">
        <f t="shared" si="1"/>
        <v>5.5</v>
      </c>
      <c r="Q13" s="112">
        <f t="shared" si="2"/>
        <v>3.5</v>
      </c>
      <c r="R13" s="58">
        <f t="shared" si="3"/>
        <v>2</v>
      </c>
      <c r="S13" s="59">
        <f t="shared" si="4"/>
        <v>1.8333333333333333</v>
      </c>
      <c r="T13" s="60">
        <f t="shared" si="5"/>
        <v>2</v>
      </c>
      <c r="U13" s="60">
        <f t="shared" si="6"/>
        <v>1</v>
      </c>
      <c r="V13" s="60">
        <f t="shared" si="7"/>
        <v>0</v>
      </c>
      <c r="W13" s="61">
        <f t="shared" si="8"/>
        <v>0.66666666666666663</v>
      </c>
      <c r="X13" s="31">
        <v>0</v>
      </c>
    </row>
    <row r="14" spans="1:24" ht="15" customHeight="1">
      <c r="A14" s="66" t="s">
        <v>18</v>
      </c>
      <c r="B14" s="87" t="s">
        <v>130</v>
      </c>
      <c r="C14" s="263" t="s">
        <v>424</v>
      </c>
      <c r="D14" s="82">
        <v>1</v>
      </c>
      <c r="E14" s="272" t="s">
        <v>424</v>
      </c>
      <c r="F14" s="82">
        <v>3</v>
      </c>
      <c r="G14" s="272" t="s">
        <v>424</v>
      </c>
      <c r="H14" s="272" t="s">
        <v>424</v>
      </c>
      <c r="I14" s="72" t="s">
        <v>424</v>
      </c>
      <c r="J14" s="272" t="s">
        <v>424</v>
      </c>
      <c r="K14" s="72" t="s">
        <v>424</v>
      </c>
      <c r="L14" s="72" t="s">
        <v>424</v>
      </c>
      <c r="M14" s="82">
        <v>0.5</v>
      </c>
      <c r="N14" s="73">
        <v>2.5</v>
      </c>
      <c r="O14" s="55">
        <f t="shared" si="0"/>
        <v>4</v>
      </c>
      <c r="P14" s="134">
        <f t="shared" si="1"/>
        <v>7</v>
      </c>
      <c r="Q14" s="112">
        <f t="shared" si="2"/>
        <v>5</v>
      </c>
      <c r="R14" s="58">
        <f t="shared" si="3"/>
        <v>2</v>
      </c>
      <c r="S14" s="59">
        <f t="shared" si="4"/>
        <v>1.75</v>
      </c>
      <c r="T14" s="60">
        <f t="shared" si="5"/>
        <v>2</v>
      </c>
      <c r="U14" s="60">
        <f t="shared" si="6"/>
        <v>2</v>
      </c>
      <c r="V14" s="60">
        <f t="shared" si="7"/>
        <v>0</v>
      </c>
      <c r="W14" s="61">
        <f t="shared" si="8"/>
        <v>0.5</v>
      </c>
      <c r="X14" s="31">
        <v>0</v>
      </c>
    </row>
    <row r="15" spans="1:24" ht="15" customHeight="1">
      <c r="A15" s="66" t="s">
        <v>18</v>
      </c>
      <c r="B15" s="87" t="s">
        <v>176</v>
      </c>
      <c r="C15" s="263" t="s">
        <v>424</v>
      </c>
      <c r="D15" s="273" t="s">
        <v>424</v>
      </c>
      <c r="E15" s="272" t="s">
        <v>424</v>
      </c>
      <c r="F15" s="82">
        <v>2.5</v>
      </c>
      <c r="G15" s="272" t="s">
        <v>424</v>
      </c>
      <c r="H15" s="82">
        <v>2</v>
      </c>
      <c r="I15" s="272" t="s">
        <v>424</v>
      </c>
      <c r="J15" s="82">
        <v>2</v>
      </c>
      <c r="K15" s="82">
        <v>2</v>
      </c>
      <c r="L15" s="272" t="s">
        <v>424</v>
      </c>
      <c r="M15" s="82">
        <v>0.5</v>
      </c>
      <c r="N15" s="73">
        <v>0.5</v>
      </c>
      <c r="O15" s="55">
        <f t="shared" si="0"/>
        <v>6</v>
      </c>
      <c r="P15" s="134">
        <f t="shared" si="1"/>
        <v>9.5</v>
      </c>
      <c r="Q15" s="112">
        <f t="shared" si="2"/>
        <v>8.5</v>
      </c>
      <c r="R15" s="58">
        <f t="shared" si="3"/>
        <v>1</v>
      </c>
      <c r="S15" s="59">
        <f t="shared" si="4"/>
        <v>1.5833333333333333</v>
      </c>
      <c r="T15" s="60">
        <f t="shared" si="5"/>
        <v>4</v>
      </c>
      <c r="U15" s="60">
        <f t="shared" si="6"/>
        <v>2</v>
      </c>
      <c r="V15" s="60">
        <f t="shared" si="7"/>
        <v>0</v>
      </c>
      <c r="W15" s="61">
        <f t="shared" si="8"/>
        <v>0.66666666666666663</v>
      </c>
      <c r="X15" s="31">
        <v>0</v>
      </c>
    </row>
    <row r="16" spans="1:24" ht="15" customHeight="1">
      <c r="A16" s="66" t="s">
        <v>18</v>
      </c>
      <c r="B16" s="87" t="s">
        <v>201</v>
      </c>
      <c r="C16" s="81">
        <v>3</v>
      </c>
      <c r="D16" s="263" t="s">
        <v>424</v>
      </c>
      <c r="E16" s="255" t="s">
        <v>424</v>
      </c>
      <c r="F16" s="272" t="s">
        <v>424</v>
      </c>
      <c r="G16" s="82">
        <v>0</v>
      </c>
      <c r="H16" s="272" t="s">
        <v>424</v>
      </c>
      <c r="I16" s="272" t="s">
        <v>424</v>
      </c>
      <c r="J16" s="272" t="s">
        <v>424</v>
      </c>
      <c r="K16" s="256" t="s">
        <v>424</v>
      </c>
      <c r="L16" s="272" t="s">
        <v>424</v>
      </c>
      <c r="M16" s="272" t="s">
        <v>424</v>
      </c>
      <c r="N16" s="260" t="s">
        <v>424</v>
      </c>
      <c r="O16" s="55">
        <f t="shared" si="0"/>
        <v>2</v>
      </c>
      <c r="P16" s="134">
        <f t="shared" si="1"/>
        <v>3</v>
      </c>
      <c r="Q16" s="112">
        <f t="shared" si="2"/>
        <v>3</v>
      </c>
      <c r="R16" s="58">
        <f t="shared" si="3"/>
        <v>0</v>
      </c>
      <c r="S16" s="59">
        <f t="shared" si="4"/>
        <v>1.5</v>
      </c>
      <c r="T16" s="60">
        <f t="shared" si="5"/>
        <v>1</v>
      </c>
      <c r="U16" s="60">
        <f t="shared" si="6"/>
        <v>1</v>
      </c>
      <c r="V16" s="60">
        <f t="shared" si="7"/>
        <v>0</v>
      </c>
      <c r="W16" s="61">
        <f t="shared" si="8"/>
        <v>0.5</v>
      </c>
      <c r="X16" s="31">
        <v>0</v>
      </c>
    </row>
    <row r="17" spans="1:24" ht="15" customHeight="1">
      <c r="A17" s="66" t="s">
        <v>18</v>
      </c>
      <c r="B17" s="103" t="s">
        <v>177</v>
      </c>
      <c r="C17" s="263" t="s">
        <v>424</v>
      </c>
      <c r="D17" s="81">
        <v>0</v>
      </c>
      <c r="E17" s="81">
        <v>2</v>
      </c>
      <c r="F17" s="82">
        <v>3</v>
      </c>
      <c r="G17" s="82">
        <v>1</v>
      </c>
      <c r="H17" s="82">
        <v>3</v>
      </c>
      <c r="I17" s="69">
        <v>0</v>
      </c>
      <c r="J17" s="82">
        <v>1</v>
      </c>
      <c r="K17" s="72" t="s">
        <v>424</v>
      </c>
      <c r="L17" s="82">
        <v>0</v>
      </c>
      <c r="M17" s="72">
        <v>3</v>
      </c>
      <c r="N17" s="72" t="s">
        <v>424</v>
      </c>
      <c r="O17" s="55">
        <f t="shared" si="0"/>
        <v>9</v>
      </c>
      <c r="P17" s="134">
        <f t="shared" si="1"/>
        <v>13</v>
      </c>
      <c r="Q17" s="112">
        <f t="shared" si="2"/>
        <v>14</v>
      </c>
      <c r="R17" s="58">
        <f t="shared" si="3"/>
        <v>-1</v>
      </c>
      <c r="S17" s="59">
        <f t="shared" si="4"/>
        <v>1.4444444444444444</v>
      </c>
      <c r="T17" s="60">
        <f t="shared" si="5"/>
        <v>4</v>
      </c>
      <c r="U17" s="60">
        <f t="shared" si="6"/>
        <v>5</v>
      </c>
      <c r="V17" s="60">
        <f t="shared" si="7"/>
        <v>0</v>
      </c>
      <c r="W17" s="61">
        <f t="shared" si="8"/>
        <v>0.44444444444444442</v>
      </c>
      <c r="X17" s="31">
        <v>0</v>
      </c>
    </row>
    <row r="18" spans="1:24" ht="15" customHeight="1">
      <c r="A18" s="66" t="s">
        <v>18</v>
      </c>
      <c r="B18" s="87" t="s">
        <v>352</v>
      </c>
      <c r="C18" s="255" t="s">
        <v>424</v>
      </c>
      <c r="D18" s="81">
        <v>1.5</v>
      </c>
      <c r="E18" s="81">
        <v>1</v>
      </c>
      <c r="F18" s="81">
        <v>2</v>
      </c>
      <c r="G18" s="81">
        <v>2</v>
      </c>
      <c r="H18" s="81">
        <v>1.5</v>
      </c>
      <c r="I18" s="82">
        <v>0.5</v>
      </c>
      <c r="J18" s="255" t="s">
        <v>424</v>
      </c>
      <c r="K18" s="82">
        <v>2.5</v>
      </c>
      <c r="L18" s="81">
        <v>0</v>
      </c>
      <c r="M18" s="272" t="s">
        <v>424</v>
      </c>
      <c r="N18" s="69">
        <v>1</v>
      </c>
      <c r="O18" s="55">
        <f t="shared" si="0"/>
        <v>9</v>
      </c>
      <c r="P18" s="134">
        <f t="shared" si="1"/>
        <v>12</v>
      </c>
      <c r="Q18" s="112">
        <f t="shared" si="2"/>
        <v>15</v>
      </c>
      <c r="R18" s="58">
        <f t="shared" si="3"/>
        <v>-3</v>
      </c>
      <c r="S18" s="59">
        <f t="shared" si="4"/>
        <v>1.3333333333333333</v>
      </c>
      <c r="T18" s="60">
        <f t="shared" si="5"/>
        <v>3</v>
      </c>
      <c r="U18" s="60">
        <f t="shared" si="6"/>
        <v>4</v>
      </c>
      <c r="V18" s="60">
        <f t="shared" si="7"/>
        <v>2</v>
      </c>
      <c r="W18" s="61">
        <f t="shared" si="8"/>
        <v>0.44444444444444442</v>
      </c>
      <c r="X18" s="31">
        <v>0</v>
      </c>
    </row>
    <row r="19" spans="1:24" ht="15" customHeight="1">
      <c r="A19" s="66" t="s">
        <v>18</v>
      </c>
      <c r="B19" s="140" t="s">
        <v>48</v>
      </c>
      <c r="C19" s="81">
        <v>0</v>
      </c>
      <c r="D19" s="71" t="s">
        <v>424</v>
      </c>
      <c r="E19" s="81">
        <v>1</v>
      </c>
      <c r="F19" s="255" t="s">
        <v>424</v>
      </c>
      <c r="G19" s="82">
        <v>2.5</v>
      </c>
      <c r="H19" s="272" t="s">
        <v>424</v>
      </c>
      <c r="I19" s="81">
        <v>2</v>
      </c>
      <c r="J19" s="272" t="s">
        <v>424</v>
      </c>
      <c r="K19" s="255" t="s">
        <v>424</v>
      </c>
      <c r="L19" s="82">
        <v>1</v>
      </c>
      <c r="M19" s="255" t="s">
        <v>424</v>
      </c>
      <c r="N19" s="82">
        <v>1</v>
      </c>
      <c r="O19" s="55">
        <f t="shared" si="0"/>
        <v>6</v>
      </c>
      <c r="P19" s="134">
        <f t="shared" si="1"/>
        <v>7.5</v>
      </c>
      <c r="Q19" s="112">
        <f t="shared" si="2"/>
        <v>10.5</v>
      </c>
      <c r="R19" s="58">
        <f t="shared" si="3"/>
        <v>-3</v>
      </c>
      <c r="S19" s="59">
        <f t="shared" si="4"/>
        <v>1.25</v>
      </c>
      <c r="T19" s="60">
        <f t="shared" si="5"/>
        <v>2</v>
      </c>
      <c r="U19" s="60">
        <f t="shared" si="6"/>
        <v>4</v>
      </c>
      <c r="V19" s="60">
        <f t="shared" si="7"/>
        <v>0</v>
      </c>
      <c r="W19" s="61">
        <f t="shared" si="8"/>
        <v>0.33333333333333331</v>
      </c>
      <c r="X19" s="31">
        <v>0</v>
      </c>
    </row>
    <row r="20" spans="1:24" ht="15" customHeight="1">
      <c r="A20" s="66" t="s">
        <v>18</v>
      </c>
      <c r="B20" s="140" t="s">
        <v>74</v>
      </c>
      <c r="C20" s="255" t="s">
        <v>424</v>
      </c>
      <c r="D20" s="117">
        <v>3</v>
      </c>
      <c r="E20" s="81">
        <v>0.5</v>
      </c>
      <c r="F20" s="255" t="s">
        <v>424</v>
      </c>
      <c r="G20" s="272" t="s">
        <v>424</v>
      </c>
      <c r="H20" s="82">
        <v>0</v>
      </c>
      <c r="I20" s="81">
        <v>2</v>
      </c>
      <c r="J20" s="272" t="s">
        <v>424</v>
      </c>
      <c r="K20" s="256" t="s">
        <v>424</v>
      </c>
      <c r="L20" s="255" t="s">
        <v>424</v>
      </c>
      <c r="M20" s="82">
        <v>0.5</v>
      </c>
      <c r="N20" s="69">
        <v>1</v>
      </c>
      <c r="O20" s="55">
        <f t="shared" si="0"/>
        <v>6</v>
      </c>
      <c r="P20" s="134">
        <f t="shared" si="1"/>
        <v>7</v>
      </c>
      <c r="Q20" s="112">
        <f t="shared" si="2"/>
        <v>11</v>
      </c>
      <c r="R20" s="58">
        <f t="shared" si="3"/>
        <v>-4</v>
      </c>
      <c r="S20" s="59">
        <f t="shared" si="4"/>
        <v>1.1666666666666667</v>
      </c>
      <c r="T20" s="60">
        <f t="shared" si="5"/>
        <v>2</v>
      </c>
      <c r="U20" s="60">
        <f t="shared" si="6"/>
        <v>4</v>
      </c>
      <c r="V20" s="60">
        <f t="shared" si="7"/>
        <v>0</v>
      </c>
      <c r="W20" s="61">
        <f t="shared" si="8"/>
        <v>0.33333333333333331</v>
      </c>
      <c r="X20" s="31">
        <v>0</v>
      </c>
    </row>
    <row r="21" spans="1:24" ht="15" customHeight="1">
      <c r="A21" s="66" t="s">
        <v>18</v>
      </c>
      <c r="B21" s="241" t="s">
        <v>49</v>
      </c>
      <c r="C21" s="88">
        <v>0</v>
      </c>
      <c r="D21" s="276" t="s">
        <v>424</v>
      </c>
      <c r="E21" s="88">
        <v>2.5</v>
      </c>
      <c r="F21" s="88">
        <v>1</v>
      </c>
      <c r="G21" s="88">
        <v>0</v>
      </c>
      <c r="H21" s="272" t="s">
        <v>424</v>
      </c>
      <c r="I21" s="255" t="s">
        <v>424</v>
      </c>
      <c r="J21" s="277" t="s">
        <v>424</v>
      </c>
      <c r="K21" s="263" t="s">
        <v>424</v>
      </c>
      <c r="L21" s="277" t="s">
        <v>424</v>
      </c>
      <c r="M21" s="263" t="s">
        <v>424</v>
      </c>
      <c r="N21" s="104">
        <v>1.5</v>
      </c>
      <c r="O21" s="55">
        <f t="shared" si="0"/>
        <v>5</v>
      </c>
      <c r="P21" s="134">
        <f t="shared" si="1"/>
        <v>5</v>
      </c>
      <c r="Q21" s="112">
        <f t="shared" si="2"/>
        <v>10</v>
      </c>
      <c r="R21" s="58">
        <f t="shared" si="3"/>
        <v>-5</v>
      </c>
      <c r="S21" s="59">
        <f t="shared" si="4"/>
        <v>1</v>
      </c>
      <c r="T21" s="60">
        <f t="shared" si="5"/>
        <v>1</v>
      </c>
      <c r="U21" s="60">
        <f t="shared" si="6"/>
        <v>3</v>
      </c>
      <c r="V21" s="60">
        <f t="shared" si="7"/>
        <v>1</v>
      </c>
      <c r="W21" s="61">
        <f t="shared" si="8"/>
        <v>0.3</v>
      </c>
      <c r="X21" s="31">
        <v>0</v>
      </c>
    </row>
    <row r="22" spans="1:24" ht="15" customHeight="1" thickBot="1">
      <c r="A22" s="66" t="s">
        <v>18</v>
      </c>
      <c r="B22" s="142" t="s">
        <v>50</v>
      </c>
      <c r="C22" s="90">
        <v>2</v>
      </c>
      <c r="D22" s="221">
        <v>0</v>
      </c>
      <c r="E22" s="265" t="s">
        <v>424</v>
      </c>
      <c r="F22" s="265" t="s">
        <v>424</v>
      </c>
      <c r="G22" s="90">
        <v>0</v>
      </c>
      <c r="H22" s="265" t="s">
        <v>424</v>
      </c>
      <c r="I22" s="90">
        <v>0.5</v>
      </c>
      <c r="J22" s="90">
        <v>2.5</v>
      </c>
      <c r="K22" s="265" t="s">
        <v>424</v>
      </c>
      <c r="L22" s="90">
        <v>0</v>
      </c>
      <c r="M22" s="265" t="s">
        <v>424</v>
      </c>
      <c r="N22" s="78"/>
      <c r="O22" s="92">
        <f t="shared" si="0"/>
        <v>6</v>
      </c>
      <c r="P22" s="93">
        <f t="shared" si="1"/>
        <v>5</v>
      </c>
      <c r="Q22" s="93">
        <f t="shared" si="2"/>
        <v>13</v>
      </c>
      <c r="R22" s="138">
        <f t="shared" si="3"/>
        <v>-8</v>
      </c>
      <c r="S22" s="131">
        <f t="shared" si="4"/>
        <v>0.83333333333333337</v>
      </c>
      <c r="T22" s="97">
        <f t="shared" si="5"/>
        <v>2</v>
      </c>
      <c r="U22" s="97">
        <f t="shared" si="6"/>
        <v>4</v>
      </c>
      <c r="V22" s="97">
        <f t="shared" si="7"/>
        <v>0</v>
      </c>
      <c r="W22" s="98">
        <f t="shared" si="8"/>
        <v>0.33333333333333331</v>
      </c>
      <c r="X22" s="31">
        <v>0</v>
      </c>
    </row>
    <row r="23" spans="1:24" ht="15" customHeight="1" thickBot="1">
      <c r="B23" s="46" t="s">
        <v>16</v>
      </c>
      <c r="C23" s="211">
        <f t="shared" ref="C23:R23" si="9">SUM(C3:C22)</f>
        <v>20</v>
      </c>
      <c r="D23" s="211">
        <f t="shared" si="9"/>
        <v>19</v>
      </c>
      <c r="E23" s="206">
        <f t="shared" si="9"/>
        <v>11</v>
      </c>
      <c r="F23" s="211">
        <f t="shared" si="9"/>
        <v>22</v>
      </c>
      <c r="G23" s="211">
        <f t="shared" ref="G23:H23" si="10">SUM(G3:G22)</f>
        <v>17</v>
      </c>
      <c r="H23" s="211">
        <f t="shared" si="10"/>
        <v>20.5</v>
      </c>
      <c r="I23" s="211">
        <f t="shared" ref="I23:J23" si="11">SUM(I3:I22)</f>
        <v>16.5</v>
      </c>
      <c r="J23" s="211">
        <f t="shared" si="11"/>
        <v>25</v>
      </c>
      <c r="K23" s="206">
        <f t="shared" ref="K23:M23" si="12">SUM(K3:K22)</f>
        <v>13.5</v>
      </c>
      <c r="L23" s="206">
        <f t="shared" si="12"/>
        <v>12</v>
      </c>
      <c r="M23" s="211">
        <f t="shared" si="12"/>
        <v>16.5</v>
      </c>
      <c r="N23" s="206">
        <f t="shared" ref="N23" si="13">SUM(N3:N22)</f>
        <v>13</v>
      </c>
      <c r="O23" s="184">
        <f t="shared" si="9"/>
        <v>120</v>
      </c>
      <c r="P23" s="185">
        <f t="shared" si="9"/>
        <v>206</v>
      </c>
      <c r="Q23" s="186">
        <f t="shared" si="9"/>
        <v>154</v>
      </c>
      <c r="R23" s="185">
        <f t="shared" si="9"/>
        <v>52</v>
      </c>
      <c r="S23" s="187">
        <f t="shared" ref="S23" si="14">P23/O23</f>
        <v>1.7166666666666666</v>
      </c>
      <c r="T23" s="188">
        <f>SUM(T3:T22)</f>
        <v>66</v>
      </c>
      <c r="U23" s="188">
        <f>SUM(U3:U22)</f>
        <v>44</v>
      </c>
      <c r="V23" s="188">
        <f>SUM(V3:V22)</f>
        <v>10</v>
      </c>
      <c r="W23" s="189">
        <f t="shared" ref="W23" si="15">((T23)+0.5*(V23))/SUM(T23:V23)</f>
        <v>0.59166666666666667</v>
      </c>
    </row>
    <row r="24" spans="1:24" ht="15" customHeight="1" thickBot="1">
      <c r="B24" s="2" t="s">
        <v>128</v>
      </c>
      <c r="C24" s="204">
        <f t="shared" ref="C24:F24" si="16">30-C23</f>
        <v>10</v>
      </c>
      <c r="D24" s="204">
        <f t="shared" si="16"/>
        <v>11</v>
      </c>
      <c r="E24" s="212">
        <f t="shared" si="16"/>
        <v>19</v>
      </c>
      <c r="F24" s="204">
        <f t="shared" si="16"/>
        <v>8</v>
      </c>
      <c r="G24" s="204">
        <f t="shared" ref="G24:H24" si="17">30-G23</f>
        <v>13</v>
      </c>
      <c r="H24" s="204">
        <f t="shared" si="17"/>
        <v>9.5</v>
      </c>
      <c r="I24" s="204">
        <f t="shared" ref="I24:K24" si="18">30-I23</f>
        <v>13.5</v>
      </c>
      <c r="J24" s="204">
        <f t="shared" si="18"/>
        <v>5</v>
      </c>
      <c r="K24" s="212">
        <f t="shared" si="18"/>
        <v>16.5</v>
      </c>
      <c r="L24" s="212">
        <f t="shared" ref="L24:M24" si="19">30-L23</f>
        <v>18</v>
      </c>
      <c r="M24" s="204">
        <f t="shared" si="19"/>
        <v>13.5</v>
      </c>
      <c r="N24" s="212">
        <f t="shared" ref="N24" si="20">30-N23</f>
        <v>17</v>
      </c>
    </row>
    <row r="25" spans="1:24" ht="15" customHeight="1" thickBot="1">
      <c r="B25" s="2" t="s">
        <v>1</v>
      </c>
      <c r="C25" s="200" t="s">
        <v>324</v>
      </c>
      <c r="D25" s="200" t="s">
        <v>333</v>
      </c>
      <c r="E25" s="193" t="s">
        <v>342</v>
      </c>
      <c r="F25" s="193" t="s">
        <v>347</v>
      </c>
      <c r="G25" s="193" t="s">
        <v>358</v>
      </c>
      <c r="H25" s="193" t="s">
        <v>379</v>
      </c>
      <c r="I25" s="193" t="s">
        <v>389</v>
      </c>
      <c r="J25" s="193" t="s">
        <v>391</v>
      </c>
      <c r="K25" s="193" t="s">
        <v>405</v>
      </c>
      <c r="L25" s="193" t="s">
        <v>396</v>
      </c>
      <c r="M25" s="193" t="s">
        <v>406</v>
      </c>
      <c r="N25" s="193" t="s">
        <v>416</v>
      </c>
    </row>
    <row r="26" spans="1:24" ht="15" customHeight="1">
      <c r="A26">
        <v>20</v>
      </c>
      <c r="C26">
        <f t="shared" ref="C26:N26" si="21">COUNT(C3:C22)</f>
        <v>10</v>
      </c>
      <c r="D26">
        <f t="shared" si="21"/>
        <v>10</v>
      </c>
      <c r="E26">
        <f t="shared" si="21"/>
        <v>10</v>
      </c>
      <c r="F26">
        <f t="shared" si="21"/>
        <v>10</v>
      </c>
      <c r="G26">
        <f t="shared" si="21"/>
        <v>10</v>
      </c>
      <c r="H26">
        <f t="shared" si="21"/>
        <v>10</v>
      </c>
      <c r="I26">
        <f t="shared" si="21"/>
        <v>10</v>
      </c>
      <c r="J26">
        <f t="shared" si="21"/>
        <v>10</v>
      </c>
      <c r="K26">
        <f t="shared" si="21"/>
        <v>10</v>
      </c>
      <c r="L26">
        <f t="shared" si="21"/>
        <v>10</v>
      </c>
      <c r="M26" s="16">
        <f t="shared" si="21"/>
        <v>10</v>
      </c>
      <c r="N26">
        <f t="shared" si="21"/>
        <v>10</v>
      </c>
    </row>
    <row r="27" spans="1:24">
      <c r="B27" t="s">
        <v>136</v>
      </c>
    </row>
  </sheetData>
  <sortState ref="A3:X22">
    <sortCondition descending="1" ref="R3:R22"/>
    <sortCondition descending="1" ref="W3:W22"/>
    <sortCondition descending="1" ref="S3:S22"/>
  </sortState>
  <mergeCells count="12">
    <mergeCell ref="A1:A2"/>
    <mergeCell ref="B1:B2"/>
    <mergeCell ref="S1:S2"/>
    <mergeCell ref="T1:T2"/>
    <mergeCell ref="C1:N1"/>
    <mergeCell ref="W1:W2"/>
    <mergeCell ref="R1:R2"/>
    <mergeCell ref="O1:O2"/>
    <mergeCell ref="P1:P2"/>
    <mergeCell ref="Q1:Q2"/>
    <mergeCell ref="U1:U2"/>
    <mergeCell ref="V1:V2"/>
  </mergeCells>
  <phoneticPr fontId="0" type="noConversion"/>
  <pageMargins left="0.2" right="0.2" top="0.25" bottom="0.25" header="0" footer="0"/>
  <pageSetup scale="78" orientation="landscape" r:id="rId1"/>
  <ignoredErrors>
    <ignoredError sqref="S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140" zoomScaleNormal="140" workbookViewId="0">
      <pane xSplit="2" topLeftCell="C1" activePane="topRight" state="frozen"/>
      <selection pane="topRight" activeCell="P25" sqref="P25"/>
    </sheetView>
  </sheetViews>
  <sheetFormatPr defaultRowHeight="15"/>
  <cols>
    <col min="1" max="1" width="5.28515625" customWidth="1"/>
    <col min="2" max="2" width="17.7109375" customWidth="1"/>
    <col min="3" max="4" width="6.7109375" customWidth="1"/>
    <col min="5" max="5" width="7.28515625" customWidth="1"/>
    <col min="6" max="14" width="6.7109375" customWidth="1"/>
    <col min="15" max="17" width="7.7109375" customWidth="1"/>
    <col min="18" max="18" width="7.42578125" customWidth="1"/>
    <col min="19" max="23" width="6.7109375" customWidth="1"/>
    <col min="24" max="24" width="4.7109375" customWidth="1"/>
  </cols>
  <sheetData>
    <row r="1" spans="1:24" ht="15" customHeight="1" thickBot="1">
      <c r="A1" s="313">
        <v>2020</v>
      </c>
      <c r="B1" s="387" t="s">
        <v>17</v>
      </c>
      <c r="C1" s="310">
        <v>2020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93" t="s">
        <v>23</v>
      </c>
      <c r="P1" s="391" t="s">
        <v>24</v>
      </c>
      <c r="Q1" s="391" t="s">
        <v>25</v>
      </c>
      <c r="R1" s="391" t="s">
        <v>26</v>
      </c>
      <c r="S1" s="395" t="s">
        <v>30</v>
      </c>
      <c r="T1" s="395" t="s">
        <v>27</v>
      </c>
      <c r="U1" s="395" t="s">
        <v>28</v>
      </c>
      <c r="V1" s="395" t="s">
        <v>29</v>
      </c>
      <c r="W1" s="389" t="s">
        <v>31</v>
      </c>
    </row>
    <row r="2" spans="1:24" ht="15" customHeight="1" thickBot="1">
      <c r="A2" s="314"/>
      <c r="B2" s="388"/>
      <c r="C2" s="168" t="s">
        <v>22</v>
      </c>
      <c r="D2" s="169" t="s">
        <v>331</v>
      </c>
      <c r="E2" s="168" t="s">
        <v>155</v>
      </c>
      <c r="F2" s="169" t="s">
        <v>336</v>
      </c>
      <c r="G2" s="169" t="s">
        <v>326</v>
      </c>
      <c r="H2" s="168" t="s">
        <v>3</v>
      </c>
      <c r="I2" s="168" t="s">
        <v>2</v>
      </c>
      <c r="J2" s="169" t="s">
        <v>320</v>
      </c>
      <c r="K2" s="168" t="s">
        <v>20</v>
      </c>
      <c r="L2" s="169" t="s">
        <v>341</v>
      </c>
      <c r="M2" s="168" t="s">
        <v>283</v>
      </c>
      <c r="N2" s="169" t="s">
        <v>334</v>
      </c>
      <c r="O2" s="394"/>
      <c r="P2" s="392"/>
      <c r="Q2" s="392"/>
      <c r="R2" s="392"/>
      <c r="S2" s="396"/>
      <c r="T2" s="396"/>
      <c r="U2" s="396"/>
      <c r="V2" s="396"/>
      <c r="W2" s="390"/>
    </row>
    <row r="3" spans="1:24" ht="15" customHeight="1">
      <c r="A3" s="278" t="s">
        <v>19</v>
      </c>
      <c r="B3" s="87" t="s">
        <v>183</v>
      </c>
      <c r="C3" s="70">
        <v>1.5</v>
      </c>
      <c r="D3" s="70">
        <v>2</v>
      </c>
      <c r="E3" s="68">
        <v>3</v>
      </c>
      <c r="F3" s="133" t="s">
        <v>424</v>
      </c>
      <c r="G3" s="71" t="s">
        <v>424</v>
      </c>
      <c r="H3" s="68">
        <v>2</v>
      </c>
      <c r="I3" s="70">
        <v>3</v>
      </c>
      <c r="J3" s="68">
        <v>3</v>
      </c>
      <c r="K3" s="68">
        <v>2.5</v>
      </c>
      <c r="L3" s="70">
        <v>1.5</v>
      </c>
      <c r="M3" s="133" t="s">
        <v>424</v>
      </c>
      <c r="N3" s="133">
        <v>0</v>
      </c>
      <c r="O3" s="101">
        <f t="shared" ref="O3" si="0">COUNT(C3:N3)</f>
        <v>9</v>
      </c>
      <c r="P3" s="134">
        <f t="shared" ref="P3" si="1">SUM(C3:N3)</f>
        <v>18.5</v>
      </c>
      <c r="Q3" s="107">
        <f t="shared" ref="Q3" si="2">(O3)*3-(P3)</f>
        <v>8.5</v>
      </c>
      <c r="R3" s="249">
        <f t="shared" ref="R3" si="3">P3-Q3</f>
        <v>10</v>
      </c>
      <c r="S3" s="64">
        <f t="shared" ref="S3" si="4">P3/O3</f>
        <v>2.0555555555555554</v>
      </c>
      <c r="T3" s="60">
        <f t="shared" ref="T3" si="5">COUNTIFS(C3:N3,"&gt;1.5")</f>
        <v>6</v>
      </c>
      <c r="U3" s="60">
        <f t="shared" ref="U3" si="6">COUNTIFS(C3:N3,"&lt;1.5")</f>
        <v>1</v>
      </c>
      <c r="V3" s="60">
        <f t="shared" ref="V3" si="7">COUNTIFS(C3:N3,"=1.5")</f>
        <v>2</v>
      </c>
      <c r="W3" s="135">
        <f t="shared" ref="W3" si="8">((T3)+0.5*(V3))/SUM(T3:V3)</f>
        <v>0.77777777777777779</v>
      </c>
      <c r="X3" s="66">
        <v>0</v>
      </c>
    </row>
    <row r="4" spans="1:24" ht="15" customHeight="1">
      <c r="A4" s="66" t="s">
        <v>19</v>
      </c>
      <c r="B4" s="225" t="s">
        <v>114</v>
      </c>
      <c r="C4" s="133" t="s">
        <v>424</v>
      </c>
      <c r="D4" s="133" t="s">
        <v>424</v>
      </c>
      <c r="E4" s="68">
        <v>1</v>
      </c>
      <c r="F4" s="68">
        <v>2</v>
      </c>
      <c r="G4" s="68">
        <v>2</v>
      </c>
      <c r="H4" s="70">
        <v>3</v>
      </c>
      <c r="I4" s="70">
        <v>3</v>
      </c>
      <c r="J4" s="133" t="s">
        <v>424</v>
      </c>
      <c r="K4" s="70">
        <v>1</v>
      </c>
      <c r="L4" s="74">
        <v>3</v>
      </c>
      <c r="M4" s="70">
        <v>0</v>
      </c>
      <c r="N4" s="133" t="s">
        <v>424</v>
      </c>
      <c r="O4" s="101">
        <f t="shared" ref="O4:O22" si="9">COUNT(C4:N4)</f>
        <v>8</v>
      </c>
      <c r="P4" s="134">
        <f t="shared" ref="P4:P22" si="10">SUM(C4:N4)</f>
        <v>15</v>
      </c>
      <c r="Q4" s="56">
        <f t="shared" ref="Q4:Q22" si="11">(O4)*3-(P4)</f>
        <v>9</v>
      </c>
      <c r="R4" s="63">
        <f t="shared" ref="R4:R22" si="12">P4-Q4</f>
        <v>6</v>
      </c>
      <c r="S4" s="64">
        <f t="shared" ref="S4:S22" si="13">P4/O4</f>
        <v>1.875</v>
      </c>
      <c r="T4" s="60">
        <f t="shared" ref="T4:T22" si="14">COUNTIFS(C4:N4,"&gt;1.5")</f>
        <v>5</v>
      </c>
      <c r="U4" s="60">
        <f t="shared" ref="U4:U22" si="15">COUNTIFS(C4:N4,"&lt;1.5")</f>
        <v>3</v>
      </c>
      <c r="V4" s="60">
        <f t="shared" ref="V4:V22" si="16">COUNTIFS(C4:N4,"=1.5")</f>
        <v>0</v>
      </c>
      <c r="W4" s="135">
        <f t="shared" ref="W4:W22" si="17">((T4)+0.5*(V4))/SUM(T4:V4)</f>
        <v>0.625</v>
      </c>
      <c r="X4" s="66">
        <v>0</v>
      </c>
    </row>
    <row r="5" spans="1:24" ht="15" customHeight="1">
      <c r="A5" s="66" t="s">
        <v>19</v>
      </c>
      <c r="B5" s="99" t="s">
        <v>267</v>
      </c>
      <c r="C5" s="72" t="s">
        <v>424</v>
      </c>
      <c r="D5" s="68">
        <v>2</v>
      </c>
      <c r="E5" s="70">
        <v>0.5</v>
      </c>
      <c r="F5" s="133" t="s">
        <v>424</v>
      </c>
      <c r="G5" s="71" t="s">
        <v>424</v>
      </c>
      <c r="H5" s="133" t="s">
        <v>424</v>
      </c>
      <c r="I5" s="70">
        <v>2.5</v>
      </c>
      <c r="J5" s="70">
        <v>2</v>
      </c>
      <c r="K5" s="133" t="s">
        <v>424</v>
      </c>
      <c r="L5" s="133" t="s">
        <v>424</v>
      </c>
      <c r="M5" s="70">
        <v>2.5</v>
      </c>
      <c r="N5" s="133">
        <v>2</v>
      </c>
      <c r="O5" s="101">
        <f t="shared" si="9"/>
        <v>6</v>
      </c>
      <c r="P5" s="134">
        <f t="shared" si="10"/>
        <v>11.5</v>
      </c>
      <c r="Q5" s="112">
        <f t="shared" si="11"/>
        <v>6.5</v>
      </c>
      <c r="R5" s="58">
        <f t="shared" si="12"/>
        <v>5</v>
      </c>
      <c r="S5" s="59">
        <f t="shared" si="13"/>
        <v>1.9166666666666667</v>
      </c>
      <c r="T5" s="60">
        <f t="shared" si="14"/>
        <v>5</v>
      </c>
      <c r="U5" s="60">
        <f t="shared" si="15"/>
        <v>1</v>
      </c>
      <c r="V5" s="60">
        <f t="shared" si="16"/>
        <v>0</v>
      </c>
      <c r="W5" s="127">
        <f t="shared" si="17"/>
        <v>0.83333333333333337</v>
      </c>
      <c r="X5" s="66">
        <v>0</v>
      </c>
    </row>
    <row r="6" spans="1:24" ht="15" customHeight="1">
      <c r="A6" s="66" t="s">
        <v>19</v>
      </c>
      <c r="B6" s="87" t="s">
        <v>206</v>
      </c>
      <c r="C6" s="68">
        <v>0</v>
      </c>
      <c r="D6" s="71" t="s">
        <v>424</v>
      </c>
      <c r="E6" s="70">
        <v>3</v>
      </c>
      <c r="F6" s="70">
        <v>0.5</v>
      </c>
      <c r="G6" s="71" t="s">
        <v>424</v>
      </c>
      <c r="H6" s="133" t="s">
        <v>424</v>
      </c>
      <c r="I6" s="133" t="s">
        <v>424</v>
      </c>
      <c r="J6" s="70">
        <v>3</v>
      </c>
      <c r="K6" s="70">
        <v>2.5</v>
      </c>
      <c r="L6" s="133" t="s">
        <v>424</v>
      </c>
      <c r="M6" s="133" t="s">
        <v>424</v>
      </c>
      <c r="N6" s="133">
        <v>2</v>
      </c>
      <c r="O6" s="101">
        <f t="shared" si="9"/>
        <v>6</v>
      </c>
      <c r="P6" s="134">
        <f t="shared" si="10"/>
        <v>11</v>
      </c>
      <c r="Q6" s="112">
        <f t="shared" si="11"/>
        <v>7</v>
      </c>
      <c r="R6" s="58">
        <f t="shared" si="12"/>
        <v>4</v>
      </c>
      <c r="S6" s="59">
        <f t="shared" si="13"/>
        <v>1.8333333333333333</v>
      </c>
      <c r="T6" s="60">
        <f t="shared" si="14"/>
        <v>4</v>
      </c>
      <c r="U6" s="60">
        <f t="shared" si="15"/>
        <v>2</v>
      </c>
      <c r="V6" s="60">
        <f t="shared" si="16"/>
        <v>0</v>
      </c>
      <c r="W6" s="127">
        <f t="shared" si="17"/>
        <v>0.66666666666666663</v>
      </c>
      <c r="X6" s="66">
        <v>0</v>
      </c>
    </row>
    <row r="7" spans="1:24" ht="15" customHeight="1">
      <c r="A7" s="66" t="s">
        <v>19</v>
      </c>
      <c r="B7" s="139" t="s">
        <v>304</v>
      </c>
      <c r="C7" s="72" t="s">
        <v>424</v>
      </c>
      <c r="D7" s="68">
        <v>3</v>
      </c>
      <c r="E7" s="71" t="s">
        <v>424</v>
      </c>
      <c r="F7" s="133" t="s">
        <v>424</v>
      </c>
      <c r="G7" s="70">
        <v>0</v>
      </c>
      <c r="H7" s="133" t="s">
        <v>424</v>
      </c>
      <c r="I7" s="133" t="s">
        <v>424</v>
      </c>
      <c r="J7" s="70">
        <v>2</v>
      </c>
      <c r="K7" s="70">
        <v>1.5</v>
      </c>
      <c r="L7" s="133" t="s">
        <v>424</v>
      </c>
      <c r="M7" s="133" t="s">
        <v>424</v>
      </c>
      <c r="N7" s="133" t="s">
        <v>424</v>
      </c>
      <c r="O7" s="101">
        <f t="shared" si="9"/>
        <v>4</v>
      </c>
      <c r="P7" s="134">
        <f t="shared" si="10"/>
        <v>6.5</v>
      </c>
      <c r="Q7" s="112">
        <f t="shared" si="11"/>
        <v>5.5</v>
      </c>
      <c r="R7" s="58">
        <f t="shared" si="12"/>
        <v>1</v>
      </c>
      <c r="S7" s="59">
        <f t="shared" si="13"/>
        <v>1.625</v>
      </c>
      <c r="T7" s="60">
        <f t="shared" si="14"/>
        <v>2</v>
      </c>
      <c r="U7" s="60">
        <f t="shared" si="15"/>
        <v>1</v>
      </c>
      <c r="V7" s="60">
        <f t="shared" si="16"/>
        <v>1</v>
      </c>
      <c r="W7" s="127">
        <f t="shared" si="17"/>
        <v>0.625</v>
      </c>
      <c r="X7" s="66" t="s">
        <v>209</v>
      </c>
    </row>
    <row r="8" spans="1:24" ht="15" customHeight="1">
      <c r="A8" s="66" t="s">
        <v>19</v>
      </c>
      <c r="B8" s="87" t="s">
        <v>116</v>
      </c>
      <c r="C8" s="71" t="s">
        <v>424</v>
      </c>
      <c r="D8" s="258" t="s">
        <v>424</v>
      </c>
      <c r="E8" s="68">
        <v>2.5</v>
      </c>
      <c r="F8" s="70">
        <v>1</v>
      </c>
      <c r="G8" s="133" t="s">
        <v>424</v>
      </c>
      <c r="H8" s="70">
        <v>3</v>
      </c>
      <c r="I8" s="133" t="s">
        <v>424</v>
      </c>
      <c r="J8" s="70">
        <v>2.5</v>
      </c>
      <c r="K8" s="70">
        <v>0</v>
      </c>
      <c r="L8" s="133" t="s">
        <v>424</v>
      </c>
      <c r="M8" s="70">
        <v>0.5</v>
      </c>
      <c r="N8" s="133">
        <v>1.5</v>
      </c>
      <c r="O8" s="101">
        <f t="shared" si="9"/>
        <v>7</v>
      </c>
      <c r="P8" s="134">
        <f t="shared" si="10"/>
        <v>11</v>
      </c>
      <c r="Q8" s="112">
        <f t="shared" si="11"/>
        <v>10</v>
      </c>
      <c r="R8" s="58">
        <f t="shared" si="12"/>
        <v>1</v>
      </c>
      <c r="S8" s="59">
        <f t="shared" si="13"/>
        <v>1.5714285714285714</v>
      </c>
      <c r="T8" s="60">
        <f t="shared" si="14"/>
        <v>3</v>
      </c>
      <c r="U8" s="60">
        <f t="shared" si="15"/>
        <v>3</v>
      </c>
      <c r="V8" s="60">
        <f t="shared" si="16"/>
        <v>1</v>
      </c>
      <c r="W8" s="127">
        <f t="shared" si="17"/>
        <v>0.5</v>
      </c>
      <c r="X8" s="66">
        <v>0</v>
      </c>
    </row>
    <row r="9" spans="1:24" ht="15" customHeight="1">
      <c r="A9" s="66" t="s">
        <v>19</v>
      </c>
      <c r="B9" s="87" t="s">
        <v>240</v>
      </c>
      <c r="C9" s="69">
        <v>2.5</v>
      </c>
      <c r="D9" s="71" t="s">
        <v>424</v>
      </c>
      <c r="E9" s="71" t="s">
        <v>424</v>
      </c>
      <c r="F9" s="70">
        <v>0</v>
      </c>
      <c r="G9" s="70">
        <v>1</v>
      </c>
      <c r="H9" s="68">
        <v>3</v>
      </c>
      <c r="I9" s="70">
        <v>0.5</v>
      </c>
      <c r="J9" s="133" t="s">
        <v>424</v>
      </c>
      <c r="K9" s="133" t="s">
        <v>424</v>
      </c>
      <c r="L9" s="71" t="s">
        <v>424</v>
      </c>
      <c r="M9" s="133" t="s">
        <v>424</v>
      </c>
      <c r="N9" s="71">
        <v>2</v>
      </c>
      <c r="O9" s="101">
        <f t="shared" si="9"/>
        <v>6</v>
      </c>
      <c r="P9" s="134">
        <f t="shared" si="10"/>
        <v>9</v>
      </c>
      <c r="Q9" s="112">
        <f t="shared" si="11"/>
        <v>9</v>
      </c>
      <c r="R9" s="58">
        <f t="shared" si="12"/>
        <v>0</v>
      </c>
      <c r="S9" s="59">
        <f t="shared" si="13"/>
        <v>1.5</v>
      </c>
      <c r="T9" s="60">
        <f t="shared" si="14"/>
        <v>3</v>
      </c>
      <c r="U9" s="60">
        <f t="shared" si="15"/>
        <v>3</v>
      </c>
      <c r="V9" s="60">
        <f t="shared" si="16"/>
        <v>0</v>
      </c>
      <c r="W9" s="127">
        <f t="shared" si="17"/>
        <v>0.5</v>
      </c>
      <c r="X9" s="66">
        <v>0</v>
      </c>
    </row>
    <row r="10" spans="1:24" ht="15" customHeight="1">
      <c r="A10" s="66" t="s">
        <v>19</v>
      </c>
      <c r="B10" s="87" t="s">
        <v>55</v>
      </c>
      <c r="C10" s="248" t="s">
        <v>424</v>
      </c>
      <c r="D10" s="74">
        <v>1</v>
      </c>
      <c r="E10" s="71" t="s">
        <v>424</v>
      </c>
      <c r="F10" s="71" t="s">
        <v>424</v>
      </c>
      <c r="G10" s="133" t="s">
        <v>424</v>
      </c>
      <c r="H10" s="71" t="s">
        <v>424</v>
      </c>
      <c r="I10" s="133" t="s">
        <v>424</v>
      </c>
      <c r="J10" s="71" t="s">
        <v>424</v>
      </c>
      <c r="K10" s="133" t="s">
        <v>424</v>
      </c>
      <c r="L10" s="133" t="s">
        <v>424</v>
      </c>
      <c r="M10" s="133" t="s">
        <v>424</v>
      </c>
      <c r="N10" s="133" t="s">
        <v>424</v>
      </c>
      <c r="O10" s="101">
        <f t="shared" si="9"/>
        <v>1</v>
      </c>
      <c r="P10" s="134">
        <f t="shared" si="10"/>
        <v>1</v>
      </c>
      <c r="Q10" s="112">
        <f t="shared" si="11"/>
        <v>2</v>
      </c>
      <c r="R10" s="58">
        <f t="shared" si="12"/>
        <v>-1</v>
      </c>
      <c r="S10" s="59">
        <f t="shared" si="13"/>
        <v>1</v>
      </c>
      <c r="T10" s="136">
        <f t="shared" si="14"/>
        <v>0</v>
      </c>
      <c r="U10" s="136">
        <f t="shared" si="15"/>
        <v>1</v>
      </c>
      <c r="V10" s="136">
        <f t="shared" si="16"/>
        <v>0</v>
      </c>
      <c r="W10" s="127">
        <f t="shared" si="17"/>
        <v>0</v>
      </c>
      <c r="X10" s="66">
        <v>0</v>
      </c>
    </row>
    <row r="11" spans="1:24" ht="15" customHeight="1">
      <c r="A11" s="66" t="s">
        <v>19</v>
      </c>
      <c r="B11" s="87" t="s">
        <v>162</v>
      </c>
      <c r="C11" s="72" t="s">
        <v>424</v>
      </c>
      <c r="D11" s="68">
        <v>0</v>
      </c>
      <c r="E11" s="72" t="s">
        <v>424</v>
      </c>
      <c r="F11" s="68">
        <v>2.5</v>
      </c>
      <c r="G11" s="133" t="s">
        <v>424</v>
      </c>
      <c r="H11" s="68">
        <v>2</v>
      </c>
      <c r="I11" s="70">
        <v>0</v>
      </c>
      <c r="J11" s="133" t="s">
        <v>424</v>
      </c>
      <c r="K11" s="133" t="s">
        <v>424</v>
      </c>
      <c r="L11" s="71" t="s">
        <v>424</v>
      </c>
      <c r="M11" s="133" t="s">
        <v>424</v>
      </c>
      <c r="N11" s="133" t="s">
        <v>424</v>
      </c>
      <c r="O11" s="101">
        <f t="shared" si="9"/>
        <v>4</v>
      </c>
      <c r="P11" s="134">
        <f t="shared" si="10"/>
        <v>4.5</v>
      </c>
      <c r="Q11" s="56">
        <f t="shared" si="11"/>
        <v>7.5</v>
      </c>
      <c r="R11" s="63">
        <f t="shared" si="12"/>
        <v>-3</v>
      </c>
      <c r="S11" s="64">
        <f t="shared" si="13"/>
        <v>1.125</v>
      </c>
      <c r="T11" s="60">
        <f t="shared" si="14"/>
        <v>2</v>
      </c>
      <c r="U11" s="60">
        <f t="shared" si="15"/>
        <v>2</v>
      </c>
      <c r="V11" s="60">
        <f t="shared" si="16"/>
        <v>0</v>
      </c>
      <c r="W11" s="135">
        <f t="shared" si="17"/>
        <v>0.5</v>
      </c>
      <c r="X11" s="66">
        <v>0</v>
      </c>
    </row>
    <row r="12" spans="1:24" ht="15" customHeight="1">
      <c r="A12" s="66" t="s">
        <v>19</v>
      </c>
      <c r="B12" s="139" t="s">
        <v>305</v>
      </c>
      <c r="C12" s="68">
        <v>1.5</v>
      </c>
      <c r="D12" s="68">
        <v>0</v>
      </c>
      <c r="E12" s="133" t="s">
        <v>424</v>
      </c>
      <c r="F12" s="133" t="s">
        <v>424</v>
      </c>
      <c r="G12" s="68">
        <v>0</v>
      </c>
      <c r="H12" s="70">
        <v>0.5</v>
      </c>
      <c r="I12" s="70">
        <v>2.5</v>
      </c>
      <c r="J12" s="133" t="s">
        <v>424</v>
      </c>
      <c r="K12" s="70">
        <v>3</v>
      </c>
      <c r="L12" s="248" t="s">
        <v>424</v>
      </c>
      <c r="M12" s="70">
        <v>1.5</v>
      </c>
      <c r="N12" s="133" t="s">
        <v>424</v>
      </c>
      <c r="O12" s="101">
        <f t="shared" si="9"/>
        <v>7</v>
      </c>
      <c r="P12" s="134">
        <f t="shared" si="10"/>
        <v>9</v>
      </c>
      <c r="Q12" s="112">
        <f t="shared" si="11"/>
        <v>12</v>
      </c>
      <c r="R12" s="58">
        <f t="shared" si="12"/>
        <v>-3</v>
      </c>
      <c r="S12" s="59">
        <f t="shared" si="13"/>
        <v>1.2857142857142858</v>
      </c>
      <c r="T12" s="60">
        <f t="shared" si="14"/>
        <v>2</v>
      </c>
      <c r="U12" s="60">
        <f t="shared" si="15"/>
        <v>3</v>
      </c>
      <c r="V12" s="60">
        <f t="shared" si="16"/>
        <v>2</v>
      </c>
      <c r="W12" s="127">
        <f t="shared" si="17"/>
        <v>0.42857142857142855</v>
      </c>
      <c r="X12" s="66" t="s">
        <v>209</v>
      </c>
    </row>
    <row r="13" spans="1:24" ht="15" customHeight="1">
      <c r="A13" s="66" t="s">
        <v>19</v>
      </c>
      <c r="B13" s="87" t="s">
        <v>135</v>
      </c>
      <c r="C13" s="68">
        <v>3</v>
      </c>
      <c r="D13" s="71" t="s">
        <v>424</v>
      </c>
      <c r="E13" s="133" t="s">
        <v>424</v>
      </c>
      <c r="F13" s="68">
        <v>0</v>
      </c>
      <c r="G13" s="68">
        <v>3</v>
      </c>
      <c r="H13" s="133" t="s">
        <v>424</v>
      </c>
      <c r="I13" s="68">
        <v>0.5</v>
      </c>
      <c r="J13" s="258" t="s">
        <v>424</v>
      </c>
      <c r="K13" s="274" t="s">
        <v>424</v>
      </c>
      <c r="L13" s="70">
        <v>0.5</v>
      </c>
      <c r="M13" s="133" t="s">
        <v>424</v>
      </c>
      <c r="N13" s="70">
        <v>0.5</v>
      </c>
      <c r="O13" s="101">
        <f t="shared" si="9"/>
        <v>6</v>
      </c>
      <c r="P13" s="134">
        <f t="shared" si="10"/>
        <v>7.5</v>
      </c>
      <c r="Q13" s="112">
        <f t="shared" si="11"/>
        <v>10.5</v>
      </c>
      <c r="R13" s="58">
        <f t="shared" si="12"/>
        <v>-3</v>
      </c>
      <c r="S13" s="59">
        <f t="shared" si="13"/>
        <v>1.25</v>
      </c>
      <c r="T13" s="60">
        <f t="shared" si="14"/>
        <v>2</v>
      </c>
      <c r="U13" s="60">
        <f t="shared" si="15"/>
        <v>4</v>
      </c>
      <c r="V13" s="60">
        <f t="shared" si="16"/>
        <v>0</v>
      </c>
      <c r="W13" s="127">
        <f t="shared" si="17"/>
        <v>0.33333333333333331</v>
      </c>
      <c r="X13" s="66">
        <v>0</v>
      </c>
    </row>
    <row r="14" spans="1:24" ht="15" customHeight="1">
      <c r="A14" s="66" t="s">
        <v>19</v>
      </c>
      <c r="B14" s="87" t="s">
        <v>208</v>
      </c>
      <c r="C14" s="71" t="s">
        <v>424</v>
      </c>
      <c r="D14" s="258" t="s">
        <v>424</v>
      </c>
      <c r="E14" s="68">
        <v>0</v>
      </c>
      <c r="F14" s="258" t="s">
        <v>424</v>
      </c>
      <c r="G14" s="68">
        <v>2.5</v>
      </c>
      <c r="H14" s="70">
        <v>0.5</v>
      </c>
      <c r="I14" s="133" t="s">
        <v>424</v>
      </c>
      <c r="J14" s="133" t="s">
        <v>424</v>
      </c>
      <c r="K14" s="133" t="s">
        <v>424</v>
      </c>
      <c r="L14" s="70">
        <v>1</v>
      </c>
      <c r="M14" s="71" t="s">
        <v>424</v>
      </c>
      <c r="N14" s="133" t="s">
        <v>424</v>
      </c>
      <c r="O14" s="101">
        <f t="shared" si="9"/>
        <v>4</v>
      </c>
      <c r="P14" s="134">
        <f t="shared" si="10"/>
        <v>4</v>
      </c>
      <c r="Q14" s="112">
        <f t="shared" si="11"/>
        <v>8</v>
      </c>
      <c r="R14" s="58">
        <f t="shared" si="12"/>
        <v>-4</v>
      </c>
      <c r="S14" s="59">
        <f t="shared" si="13"/>
        <v>1</v>
      </c>
      <c r="T14" s="60">
        <f t="shared" si="14"/>
        <v>1</v>
      </c>
      <c r="U14" s="60">
        <f t="shared" si="15"/>
        <v>3</v>
      </c>
      <c r="V14" s="60">
        <f t="shared" si="16"/>
        <v>0</v>
      </c>
      <c r="W14" s="127">
        <f t="shared" si="17"/>
        <v>0.25</v>
      </c>
      <c r="X14" s="66">
        <v>0</v>
      </c>
    </row>
    <row r="15" spans="1:24" ht="15" customHeight="1">
      <c r="A15" s="66" t="s">
        <v>19</v>
      </c>
      <c r="B15" s="87" t="s">
        <v>241</v>
      </c>
      <c r="C15" s="68">
        <v>0</v>
      </c>
      <c r="D15" s="68">
        <v>1</v>
      </c>
      <c r="E15" s="70">
        <v>3</v>
      </c>
      <c r="F15" s="70">
        <v>0</v>
      </c>
      <c r="G15" s="70">
        <v>0</v>
      </c>
      <c r="H15" s="72" t="s">
        <v>424</v>
      </c>
      <c r="I15" s="70">
        <v>2</v>
      </c>
      <c r="J15" s="70">
        <v>3</v>
      </c>
      <c r="K15" s="70">
        <v>1.5</v>
      </c>
      <c r="L15" s="133" t="s">
        <v>424</v>
      </c>
      <c r="M15" s="70">
        <v>2</v>
      </c>
      <c r="N15" s="133">
        <v>0</v>
      </c>
      <c r="O15" s="101">
        <f t="shared" si="9"/>
        <v>10</v>
      </c>
      <c r="P15" s="134">
        <f t="shared" si="10"/>
        <v>12.5</v>
      </c>
      <c r="Q15" s="112">
        <f t="shared" si="11"/>
        <v>17.5</v>
      </c>
      <c r="R15" s="58">
        <f t="shared" si="12"/>
        <v>-5</v>
      </c>
      <c r="S15" s="59">
        <f t="shared" si="13"/>
        <v>1.25</v>
      </c>
      <c r="T15" s="60">
        <f t="shared" si="14"/>
        <v>4</v>
      </c>
      <c r="U15" s="60">
        <f t="shared" si="15"/>
        <v>5</v>
      </c>
      <c r="V15" s="60">
        <f t="shared" si="16"/>
        <v>1</v>
      </c>
      <c r="W15" s="127">
        <f t="shared" si="17"/>
        <v>0.45</v>
      </c>
      <c r="X15" s="66">
        <v>0</v>
      </c>
    </row>
    <row r="16" spans="1:24" ht="15" customHeight="1">
      <c r="A16" s="66" t="s">
        <v>19</v>
      </c>
      <c r="B16" s="87" t="s">
        <v>115</v>
      </c>
      <c r="C16" s="68">
        <v>2</v>
      </c>
      <c r="D16" s="68">
        <v>0</v>
      </c>
      <c r="E16" s="70">
        <v>2</v>
      </c>
      <c r="F16" s="71" t="s">
        <v>424</v>
      </c>
      <c r="G16" s="133" t="s">
        <v>424</v>
      </c>
      <c r="H16" s="68">
        <v>2.5</v>
      </c>
      <c r="I16" s="133" t="s">
        <v>424</v>
      </c>
      <c r="J16" s="133" t="s">
        <v>424</v>
      </c>
      <c r="K16" s="70">
        <v>0</v>
      </c>
      <c r="L16" s="74">
        <v>0.5</v>
      </c>
      <c r="M16" s="133" t="s">
        <v>424</v>
      </c>
      <c r="N16" s="133">
        <v>1</v>
      </c>
      <c r="O16" s="101">
        <f t="shared" si="9"/>
        <v>7</v>
      </c>
      <c r="P16" s="134">
        <f t="shared" si="10"/>
        <v>8</v>
      </c>
      <c r="Q16" s="112">
        <f t="shared" si="11"/>
        <v>13</v>
      </c>
      <c r="R16" s="58">
        <f t="shared" si="12"/>
        <v>-5</v>
      </c>
      <c r="S16" s="59">
        <f t="shared" si="13"/>
        <v>1.1428571428571428</v>
      </c>
      <c r="T16" s="60">
        <f t="shared" si="14"/>
        <v>3</v>
      </c>
      <c r="U16" s="60">
        <f t="shared" si="15"/>
        <v>4</v>
      </c>
      <c r="V16" s="60">
        <f t="shared" si="16"/>
        <v>0</v>
      </c>
      <c r="W16" s="127">
        <f t="shared" si="17"/>
        <v>0.42857142857142855</v>
      </c>
      <c r="X16" s="66">
        <v>0</v>
      </c>
    </row>
    <row r="17" spans="1:24" ht="15" customHeight="1">
      <c r="A17" s="66" t="s">
        <v>19</v>
      </c>
      <c r="B17" s="87" t="s">
        <v>178</v>
      </c>
      <c r="C17" s="133" t="s">
        <v>424</v>
      </c>
      <c r="D17" s="71" t="s">
        <v>424</v>
      </c>
      <c r="E17" s="68">
        <v>0</v>
      </c>
      <c r="F17" s="258" t="s">
        <v>424</v>
      </c>
      <c r="G17" s="70">
        <v>0</v>
      </c>
      <c r="H17" s="71" t="s">
        <v>424</v>
      </c>
      <c r="I17" s="71" t="s">
        <v>424</v>
      </c>
      <c r="J17" s="70">
        <v>1.5</v>
      </c>
      <c r="K17" s="70">
        <v>1</v>
      </c>
      <c r="L17" s="70">
        <v>2</v>
      </c>
      <c r="M17" s="70">
        <v>2</v>
      </c>
      <c r="N17" s="133">
        <v>1.5</v>
      </c>
      <c r="O17" s="101">
        <f t="shared" si="9"/>
        <v>7</v>
      </c>
      <c r="P17" s="134">
        <f t="shared" si="10"/>
        <v>8</v>
      </c>
      <c r="Q17" s="112">
        <f t="shared" si="11"/>
        <v>13</v>
      </c>
      <c r="R17" s="58">
        <f t="shared" si="12"/>
        <v>-5</v>
      </c>
      <c r="S17" s="59">
        <f t="shared" si="13"/>
        <v>1.1428571428571428</v>
      </c>
      <c r="T17" s="60">
        <f t="shared" si="14"/>
        <v>2</v>
      </c>
      <c r="U17" s="60">
        <f t="shared" si="15"/>
        <v>3</v>
      </c>
      <c r="V17" s="60">
        <f t="shared" si="16"/>
        <v>2</v>
      </c>
      <c r="W17" s="127">
        <f t="shared" si="17"/>
        <v>0.42857142857142855</v>
      </c>
      <c r="X17" s="66">
        <v>0</v>
      </c>
    </row>
    <row r="18" spans="1:24" ht="15" customHeight="1">
      <c r="A18" s="66" t="s">
        <v>19</v>
      </c>
      <c r="B18" s="87" t="s">
        <v>160</v>
      </c>
      <c r="C18" s="69">
        <v>1.5</v>
      </c>
      <c r="D18" s="71" t="s">
        <v>424</v>
      </c>
      <c r="E18" s="71">
        <v>0.5</v>
      </c>
      <c r="F18" s="70">
        <v>0</v>
      </c>
      <c r="G18" s="133" t="s">
        <v>424</v>
      </c>
      <c r="H18" s="133" t="s">
        <v>424</v>
      </c>
      <c r="I18" s="71" t="s">
        <v>424</v>
      </c>
      <c r="J18" s="70">
        <v>1.5</v>
      </c>
      <c r="K18" s="133" t="s">
        <v>424</v>
      </c>
      <c r="L18" s="71" t="s">
        <v>424</v>
      </c>
      <c r="M18" s="133" t="s">
        <v>424</v>
      </c>
      <c r="N18" s="133" t="s">
        <v>424</v>
      </c>
      <c r="O18" s="101">
        <f t="shared" si="9"/>
        <v>4</v>
      </c>
      <c r="P18" s="134">
        <f t="shared" si="10"/>
        <v>3.5</v>
      </c>
      <c r="Q18" s="112">
        <f t="shared" si="11"/>
        <v>8.5</v>
      </c>
      <c r="R18" s="58">
        <f t="shared" si="12"/>
        <v>-5</v>
      </c>
      <c r="S18" s="59">
        <f t="shared" si="13"/>
        <v>0.875</v>
      </c>
      <c r="T18" s="60">
        <f t="shared" si="14"/>
        <v>0</v>
      </c>
      <c r="U18" s="60">
        <f t="shared" si="15"/>
        <v>2</v>
      </c>
      <c r="V18" s="60">
        <f t="shared" si="16"/>
        <v>2</v>
      </c>
      <c r="W18" s="127">
        <f t="shared" si="17"/>
        <v>0.25</v>
      </c>
      <c r="X18" s="66">
        <v>0</v>
      </c>
    </row>
    <row r="19" spans="1:24" ht="15" customHeight="1">
      <c r="A19" s="66" t="s">
        <v>19</v>
      </c>
      <c r="B19" s="87" t="s">
        <v>53</v>
      </c>
      <c r="C19" s="72" t="s">
        <v>424</v>
      </c>
      <c r="D19" s="68">
        <v>1</v>
      </c>
      <c r="E19" s="133" t="s">
        <v>424</v>
      </c>
      <c r="F19" s="68">
        <v>0</v>
      </c>
      <c r="G19" s="133" t="s">
        <v>424</v>
      </c>
      <c r="H19" s="72" t="s">
        <v>424</v>
      </c>
      <c r="I19" s="70">
        <v>0</v>
      </c>
      <c r="J19" s="71" t="s">
        <v>424</v>
      </c>
      <c r="K19" s="70">
        <v>1.5</v>
      </c>
      <c r="L19" s="71">
        <v>0</v>
      </c>
      <c r="M19" s="68">
        <v>2.5</v>
      </c>
      <c r="N19" s="133" t="s">
        <v>424</v>
      </c>
      <c r="O19" s="101">
        <f t="shared" si="9"/>
        <v>6</v>
      </c>
      <c r="P19" s="134">
        <f t="shared" si="10"/>
        <v>5</v>
      </c>
      <c r="Q19" s="112">
        <f t="shared" si="11"/>
        <v>13</v>
      </c>
      <c r="R19" s="58">
        <f t="shared" si="12"/>
        <v>-8</v>
      </c>
      <c r="S19" s="59">
        <f t="shared" si="13"/>
        <v>0.83333333333333337</v>
      </c>
      <c r="T19" s="60">
        <f t="shared" si="14"/>
        <v>1</v>
      </c>
      <c r="U19" s="60">
        <f t="shared" si="15"/>
        <v>4</v>
      </c>
      <c r="V19" s="60">
        <f t="shared" si="16"/>
        <v>1</v>
      </c>
      <c r="W19" s="127">
        <f t="shared" si="17"/>
        <v>0.25</v>
      </c>
      <c r="X19" s="66">
        <v>0</v>
      </c>
    </row>
    <row r="20" spans="1:24" ht="15" customHeight="1">
      <c r="A20" s="66" t="s">
        <v>19</v>
      </c>
      <c r="B20" s="87" t="s">
        <v>179</v>
      </c>
      <c r="C20" s="70">
        <v>0.5</v>
      </c>
      <c r="D20" s="133" t="s">
        <v>424</v>
      </c>
      <c r="E20" s="133" t="s">
        <v>424</v>
      </c>
      <c r="F20" s="71" t="s">
        <v>424</v>
      </c>
      <c r="G20" s="133" t="s">
        <v>424</v>
      </c>
      <c r="H20" s="133" t="s">
        <v>424</v>
      </c>
      <c r="I20" s="71" t="s">
        <v>424</v>
      </c>
      <c r="J20" s="133">
        <v>0</v>
      </c>
      <c r="K20" s="133" t="s">
        <v>424</v>
      </c>
      <c r="L20" s="70">
        <v>0</v>
      </c>
      <c r="M20" s="133">
        <v>3</v>
      </c>
      <c r="N20" s="133">
        <v>0</v>
      </c>
      <c r="O20" s="101">
        <f t="shared" si="9"/>
        <v>5</v>
      </c>
      <c r="P20" s="134">
        <f t="shared" si="10"/>
        <v>3.5</v>
      </c>
      <c r="Q20" s="112">
        <f t="shared" si="11"/>
        <v>11.5</v>
      </c>
      <c r="R20" s="58">
        <f t="shared" si="12"/>
        <v>-8</v>
      </c>
      <c r="S20" s="59">
        <f t="shared" si="13"/>
        <v>0.7</v>
      </c>
      <c r="T20" s="60">
        <f t="shared" si="14"/>
        <v>1</v>
      </c>
      <c r="U20" s="60">
        <f t="shared" si="15"/>
        <v>4</v>
      </c>
      <c r="V20" s="60">
        <f t="shared" si="16"/>
        <v>0</v>
      </c>
      <c r="W20" s="127">
        <f t="shared" si="17"/>
        <v>0.2</v>
      </c>
      <c r="X20" s="66">
        <v>0</v>
      </c>
    </row>
    <row r="21" spans="1:24" ht="15" customHeight="1">
      <c r="A21" s="66" t="s">
        <v>19</v>
      </c>
      <c r="B21" s="87" t="s">
        <v>149</v>
      </c>
      <c r="C21" s="71" t="s">
        <v>424</v>
      </c>
      <c r="D21" s="71" t="s">
        <v>424</v>
      </c>
      <c r="E21" s="71" t="s">
        <v>424</v>
      </c>
      <c r="F21" s="71" t="s">
        <v>424</v>
      </c>
      <c r="G21" s="70">
        <v>0</v>
      </c>
      <c r="H21" s="70">
        <v>0</v>
      </c>
      <c r="I21" s="248">
        <v>0.5</v>
      </c>
      <c r="J21" s="133" t="s">
        <v>424</v>
      </c>
      <c r="K21" s="133" t="s">
        <v>424</v>
      </c>
      <c r="L21" s="70">
        <v>3</v>
      </c>
      <c r="M21" s="133">
        <v>0</v>
      </c>
      <c r="N21" s="133" t="s">
        <v>424</v>
      </c>
      <c r="O21" s="101">
        <f t="shared" si="9"/>
        <v>5</v>
      </c>
      <c r="P21" s="134">
        <f t="shared" si="10"/>
        <v>3.5</v>
      </c>
      <c r="Q21" s="112">
        <f t="shared" si="11"/>
        <v>11.5</v>
      </c>
      <c r="R21" s="58">
        <f t="shared" si="12"/>
        <v>-8</v>
      </c>
      <c r="S21" s="59">
        <f t="shared" si="13"/>
        <v>0.7</v>
      </c>
      <c r="T21" s="60">
        <f t="shared" si="14"/>
        <v>1</v>
      </c>
      <c r="U21" s="60">
        <f t="shared" si="15"/>
        <v>4</v>
      </c>
      <c r="V21" s="60">
        <f t="shared" si="16"/>
        <v>0</v>
      </c>
      <c r="W21" s="127">
        <f t="shared" si="17"/>
        <v>0.2</v>
      </c>
      <c r="X21" s="66">
        <v>0</v>
      </c>
    </row>
    <row r="22" spans="1:24" ht="15" customHeight="1" thickBot="1">
      <c r="A22" s="66" t="s">
        <v>19</v>
      </c>
      <c r="B22" s="103" t="s">
        <v>54</v>
      </c>
      <c r="C22" s="79">
        <v>2.5</v>
      </c>
      <c r="D22" s="79">
        <v>0</v>
      </c>
      <c r="E22" s="128" t="s">
        <v>424</v>
      </c>
      <c r="F22" s="79">
        <v>2</v>
      </c>
      <c r="G22" s="79">
        <v>0</v>
      </c>
      <c r="H22" s="79">
        <v>1.5</v>
      </c>
      <c r="I22" s="262" t="s">
        <v>424</v>
      </c>
      <c r="J22" s="79">
        <v>0</v>
      </c>
      <c r="K22" s="262" t="s">
        <v>424</v>
      </c>
      <c r="L22" s="79">
        <v>0.5</v>
      </c>
      <c r="M22" s="79">
        <v>0</v>
      </c>
      <c r="N22" s="262" t="s">
        <v>424</v>
      </c>
      <c r="O22" s="92">
        <f t="shared" si="9"/>
        <v>8</v>
      </c>
      <c r="P22" s="137">
        <f t="shared" si="10"/>
        <v>6.5</v>
      </c>
      <c r="Q22" s="93">
        <f t="shared" si="11"/>
        <v>17.5</v>
      </c>
      <c r="R22" s="138">
        <f t="shared" si="12"/>
        <v>-11</v>
      </c>
      <c r="S22" s="131">
        <f t="shared" si="13"/>
        <v>0.8125</v>
      </c>
      <c r="T22" s="97">
        <f t="shared" si="14"/>
        <v>2</v>
      </c>
      <c r="U22" s="97">
        <f t="shared" si="15"/>
        <v>5</v>
      </c>
      <c r="V22" s="97">
        <f t="shared" si="16"/>
        <v>1</v>
      </c>
      <c r="W22" s="132">
        <f t="shared" si="17"/>
        <v>0.3125</v>
      </c>
      <c r="X22" s="66">
        <v>0</v>
      </c>
    </row>
    <row r="23" spans="1:24" ht="15" customHeight="1" thickBot="1">
      <c r="B23" s="8" t="s">
        <v>17</v>
      </c>
      <c r="C23" s="219">
        <f t="shared" ref="C23:D23" si="18">SUM(C2:C22)</f>
        <v>15</v>
      </c>
      <c r="D23" s="206">
        <f t="shared" si="18"/>
        <v>10</v>
      </c>
      <c r="E23" s="211">
        <f t="shared" ref="E23" si="19">SUM(E2:E22)</f>
        <v>15.5</v>
      </c>
      <c r="F23" s="206">
        <f t="shared" ref="F23:G23" si="20">SUM(F2:F22)</f>
        <v>8</v>
      </c>
      <c r="G23" s="206">
        <f t="shared" si="20"/>
        <v>8.5</v>
      </c>
      <c r="H23" s="211">
        <f t="shared" ref="H23:I23" si="21">SUM(H2:H22)</f>
        <v>18</v>
      </c>
      <c r="I23" s="206">
        <f t="shared" si="21"/>
        <v>14.5</v>
      </c>
      <c r="J23" s="211">
        <f t="shared" ref="J23:K23" si="22">SUM(J2:J22)</f>
        <v>18.5</v>
      </c>
      <c r="K23" s="206">
        <f t="shared" si="22"/>
        <v>14.5</v>
      </c>
      <c r="L23" s="206">
        <f t="shared" ref="L23:M23" si="23">SUM(L2:L22)</f>
        <v>12</v>
      </c>
      <c r="M23" s="206">
        <f t="shared" si="23"/>
        <v>14</v>
      </c>
      <c r="N23" s="206">
        <f t="shared" ref="N23" si="24">SUM(N2:N22)</f>
        <v>10.5</v>
      </c>
      <c r="O23" s="184">
        <f>SUM(O3:O22)</f>
        <v>120</v>
      </c>
      <c r="P23" s="185">
        <f>SUM(P3:P22)</f>
        <v>159</v>
      </c>
      <c r="Q23" s="186">
        <f>SUM(Q3:Q22)</f>
        <v>201</v>
      </c>
      <c r="R23" s="185">
        <f>SUM(R3:R22)</f>
        <v>-42</v>
      </c>
      <c r="S23" s="187">
        <f t="shared" ref="S23" si="25">P23/O23</f>
        <v>1.325</v>
      </c>
      <c r="T23" s="188">
        <f>SUM(T3:T22)</f>
        <v>49</v>
      </c>
      <c r="U23" s="188">
        <f>SUM(U3:U22)</f>
        <v>58</v>
      </c>
      <c r="V23" s="188">
        <f>SUM(V3:V22)</f>
        <v>13</v>
      </c>
      <c r="W23" s="189">
        <f t="shared" ref="W23" si="26">((T23)+0.5*(V23))/SUM(T23:V23)</f>
        <v>0.46250000000000002</v>
      </c>
    </row>
    <row r="24" spans="1:24" ht="15" customHeight="1" thickBot="1">
      <c r="B24" s="2" t="s">
        <v>128</v>
      </c>
      <c r="C24" s="220">
        <f t="shared" ref="C24:D24" si="27">30-C23</f>
        <v>15</v>
      </c>
      <c r="D24" s="212">
        <f t="shared" si="27"/>
        <v>20</v>
      </c>
      <c r="E24" s="204">
        <f t="shared" ref="E24" si="28">30-E23</f>
        <v>14.5</v>
      </c>
      <c r="F24" s="212">
        <f t="shared" ref="F24:H24" si="29">30-F23</f>
        <v>22</v>
      </c>
      <c r="G24" s="212">
        <f t="shared" si="29"/>
        <v>21.5</v>
      </c>
      <c r="H24" s="204">
        <f t="shared" si="29"/>
        <v>12</v>
      </c>
      <c r="I24" s="212">
        <f t="shared" ref="I24:J24" si="30">30-I23</f>
        <v>15.5</v>
      </c>
      <c r="J24" s="204">
        <f t="shared" si="30"/>
        <v>11.5</v>
      </c>
      <c r="K24" s="212">
        <f t="shared" ref="K24:L24" si="31">30-K23</f>
        <v>15.5</v>
      </c>
      <c r="L24" s="212">
        <f t="shared" si="31"/>
        <v>18</v>
      </c>
      <c r="M24" s="212">
        <f t="shared" ref="M24:N24" si="32">30-M23</f>
        <v>16</v>
      </c>
      <c r="N24" s="212">
        <f t="shared" si="32"/>
        <v>19.5</v>
      </c>
    </row>
    <row r="25" spans="1:24" ht="15" customHeight="1" thickBot="1">
      <c r="B25" s="2" t="s">
        <v>1</v>
      </c>
      <c r="C25" s="200" t="s">
        <v>319</v>
      </c>
      <c r="D25" s="200" t="s">
        <v>330</v>
      </c>
      <c r="E25" s="193" t="s">
        <v>339</v>
      </c>
      <c r="F25" s="193" t="s">
        <v>345</v>
      </c>
      <c r="G25" s="193" t="s">
        <v>362</v>
      </c>
      <c r="H25" s="193" t="s">
        <v>365</v>
      </c>
      <c r="I25" s="193" t="s">
        <v>368</v>
      </c>
      <c r="J25" s="193" t="s">
        <v>383</v>
      </c>
      <c r="K25" s="193" t="s">
        <v>395</v>
      </c>
      <c r="L25" s="193" t="s">
        <v>403</v>
      </c>
      <c r="M25" s="193" t="s">
        <v>414</v>
      </c>
      <c r="N25" s="193" t="s">
        <v>427</v>
      </c>
    </row>
    <row r="26" spans="1:24" ht="15" customHeight="1">
      <c r="A26" s="31">
        <v>20</v>
      </c>
      <c r="C26" s="16">
        <f t="shared" ref="C26:N26" si="33">COUNT(C3:C22)</f>
        <v>10</v>
      </c>
      <c r="D26" s="16">
        <f t="shared" si="33"/>
        <v>10</v>
      </c>
      <c r="E26" s="16">
        <f t="shared" si="33"/>
        <v>10</v>
      </c>
      <c r="F26" s="16">
        <f t="shared" si="33"/>
        <v>10</v>
      </c>
      <c r="G26" s="16">
        <f t="shared" si="33"/>
        <v>10</v>
      </c>
      <c r="H26" s="16">
        <f t="shared" si="33"/>
        <v>10</v>
      </c>
      <c r="I26" s="16">
        <f t="shared" si="33"/>
        <v>10</v>
      </c>
      <c r="J26" s="16">
        <f t="shared" si="33"/>
        <v>10</v>
      </c>
      <c r="K26" s="16">
        <f t="shared" ref="K26" si="34">COUNT(K3:K22)</f>
        <v>10</v>
      </c>
      <c r="L26" s="16">
        <f t="shared" si="33"/>
        <v>10</v>
      </c>
      <c r="M26" s="16">
        <f t="shared" si="33"/>
        <v>10</v>
      </c>
      <c r="N26" s="16">
        <f t="shared" si="33"/>
        <v>10</v>
      </c>
      <c r="Q26" s="196"/>
    </row>
    <row r="27" spans="1:24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sortState ref="B4:X22">
    <sortCondition descending="1" ref="R4:R22"/>
    <sortCondition descending="1" ref="W4:W22"/>
    <sortCondition descending="1" ref="S4:S22"/>
  </sortState>
  <mergeCells count="12">
    <mergeCell ref="A1:A2"/>
    <mergeCell ref="C1:N1"/>
    <mergeCell ref="B1:B2"/>
    <mergeCell ref="W1:W2"/>
    <mergeCell ref="R1:R2"/>
    <mergeCell ref="O1:O2"/>
    <mergeCell ref="P1:P2"/>
    <mergeCell ref="Q1:Q2"/>
    <mergeCell ref="S1:S2"/>
    <mergeCell ref="T1:T2"/>
    <mergeCell ref="U1:U2"/>
    <mergeCell ref="V1:V2"/>
  </mergeCells>
  <phoneticPr fontId="0" type="noConversion"/>
  <pageMargins left="0.2" right="0.2" top="0.25" bottom="0.25" header="0" footer="0"/>
  <pageSetup scale="78" orientation="landscape" r:id="rId1"/>
  <ignoredErrors>
    <ignoredError sqref="S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AB</vt:lpstr>
      <vt:lpstr>G1</vt:lpstr>
      <vt:lpstr>G2</vt:lpstr>
      <vt:lpstr>GK</vt:lpstr>
      <vt:lpstr>MV</vt:lpstr>
      <vt:lpstr>PC</vt:lpstr>
      <vt:lpstr>PT</vt:lpstr>
      <vt:lpstr>QB</vt:lpstr>
      <vt:lpstr>SB</vt:lpstr>
      <vt:lpstr>SE</vt:lpstr>
      <vt:lpstr>TE</vt:lpstr>
      <vt:lpstr>TW</vt:lpstr>
      <vt:lpstr>WB</vt:lpstr>
      <vt:lpstr>All Players</vt:lpstr>
      <vt:lpstr>Leaders</vt:lpstr>
      <vt:lpstr>Rookie</vt:lpstr>
      <vt:lpstr>AB!Print_Area</vt:lpstr>
      <vt:lpstr>'All Players'!Print_Area</vt:lpstr>
      <vt:lpstr>'G1'!Print_Area</vt:lpstr>
      <vt:lpstr>'G2'!Print_Area</vt:lpstr>
      <vt:lpstr>GK!Print_Area</vt:lpstr>
      <vt:lpstr>Leaders!Print_Area</vt:lpstr>
      <vt:lpstr>MV!Print_Area</vt:lpstr>
      <vt:lpstr>PC!Print_Area</vt:lpstr>
      <vt:lpstr>PT!Print_Area</vt:lpstr>
      <vt:lpstr>QB!Print_Area</vt:lpstr>
      <vt:lpstr>Rookie!Print_Area</vt:lpstr>
      <vt:lpstr>SB!Print_Area</vt:lpstr>
      <vt:lpstr>SE!Print_Area</vt:lpstr>
      <vt:lpstr>TE!Print_Area</vt:lpstr>
      <vt:lpstr>TW!Print_Area</vt:lpstr>
      <vt:lpstr>WB!Print_Area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Coughlin</dc:creator>
  <cp:lastModifiedBy>Tom Coughlin</cp:lastModifiedBy>
  <cp:lastPrinted>2020-10-02T22:57:23Z</cp:lastPrinted>
  <dcterms:created xsi:type="dcterms:W3CDTF">2012-03-11T16:37:36Z</dcterms:created>
  <dcterms:modified xsi:type="dcterms:W3CDTF">2020-10-02T22:58:03Z</dcterms:modified>
</cp:coreProperties>
</file>