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activeTab="14"/>
  </bookViews>
  <sheets>
    <sheet name="AB" sheetId="1" r:id="rId1"/>
    <sheet name="CB" sheetId="2" r:id="rId2"/>
    <sheet name="G1" sheetId="3" r:id="rId3"/>
    <sheet name="G2" sheetId="4" r:id="rId4"/>
    <sheet name="GK" sheetId="5" r:id="rId5"/>
    <sheet name="MV" sheetId="6" r:id="rId6"/>
    <sheet name="PC" sheetId="7" r:id="rId7"/>
    <sheet name="PT" sheetId="8" r:id="rId8"/>
    <sheet name="QB" sheetId="9" r:id="rId9"/>
    <sheet name="SB" sheetId="10" r:id="rId10"/>
    <sheet name="SE" sheetId="11" r:id="rId11"/>
    <sheet name="TE" sheetId="12" r:id="rId12"/>
    <sheet name="TW" sheetId="13" r:id="rId13"/>
    <sheet name="WB" sheetId="14" r:id="rId14"/>
    <sheet name="All Players" sheetId="15" r:id="rId15"/>
  </sheets>
  <calcPr calcId="125725"/>
  <extLst>
    <ext uri="GoogleSheetsCustomDataVersion1">
      <go:sheetsCustomData xmlns:go="http://customooxmlschemas.google.com/" r:id="rId19" roundtripDataSignature="AMtx7mjNkLBeFzBehqEukvd+OELL0deNwA=="/>
    </ext>
  </extLst>
</workbook>
</file>

<file path=xl/calcChain.xml><?xml version="1.0" encoding="utf-8"?>
<calcChain xmlns="http://schemas.openxmlformats.org/spreadsheetml/2006/main">
  <c r="A304" i="15"/>
  <c r="B304"/>
  <c r="C304"/>
  <c r="D304"/>
  <c r="E304"/>
  <c r="F304"/>
  <c r="G304"/>
  <c r="H304"/>
  <c r="I304"/>
  <c r="J304"/>
  <c r="K304"/>
  <c r="L304"/>
  <c r="M304"/>
  <c r="N304"/>
  <c r="O304"/>
  <c r="P304"/>
  <c r="Q304"/>
  <c r="R304"/>
  <c r="S304"/>
  <c r="T304"/>
  <c r="U304"/>
  <c r="V304"/>
  <c r="W304"/>
  <c r="X304"/>
  <c r="Y304"/>
  <c r="Z304"/>
  <c r="AA304"/>
  <c r="AB304"/>
  <c r="AC304"/>
  <c r="AD304"/>
  <c r="AE304"/>
  <c r="AF304"/>
  <c r="AG304"/>
  <c r="AH304"/>
  <c r="AI304"/>
  <c r="AJ304"/>
  <c r="AK304"/>
  <c r="AL304"/>
  <c r="AL306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D306"/>
  <c r="C306"/>
  <c r="B306"/>
  <c r="A306"/>
  <c r="AL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D301"/>
  <c r="C301"/>
  <c r="B301"/>
  <c r="A301"/>
  <c r="AL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D300"/>
  <c r="C300"/>
  <c r="B300"/>
  <c r="A300"/>
  <c r="AL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D299"/>
  <c r="C299"/>
  <c r="B299"/>
  <c r="A299"/>
  <c r="AL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C298"/>
  <c r="B298"/>
  <c r="A298"/>
  <c r="AL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D297"/>
  <c r="C297"/>
  <c r="B297"/>
  <c r="A297"/>
  <c r="AL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D295"/>
  <c r="C295"/>
  <c r="B295"/>
  <c r="A295"/>
  <c r="AL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D294"/>
  <c r="C294"/>
  <c r="B294"/>
  <c r="A294"/>
  <c r="AL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D293"/>
  <c r="C293"/>
  <c r="B293"/>
  <c r="A293"/>
  <c r="AL303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D303"/>
  <c r="C303"/>
  <c r="B303"/>
  <c r="A303"/>
  <c r="AL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D305"/>
  <c r="C305"/>
  <c r="B305"/>
  <c r="A305"/>
  <c r="AL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C302"/>
  <c r="B302"/>
  <c r="A302"/>
  <c r="AL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D296"/>
  <c r="C296"/>
  <c r="B296"/>
  <c r="A296"/>
  <c r="AL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D292"/>
  <c r="C292"/>
  <c r="B292"/>
  <c r="A292"/>
  <c r="AL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D291"/>
  <c r="C291"/>
  <c r="B291"/>
  <c r="A291"/>
  <c r="AL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C290"/>
  <c r="B290"/>
  <c r="A290"/>
  <c r="AL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D289"/>
  <c r="C289"/>
  <c r="B289"/>
  <c r="A289"/>
  <c r="AL288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D288"/>
  <c r="C288"/>
  <c r="B288"/>
  <c r="A288"/>
  <c r="AL287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D287"/>
  <c r="C287"/>
  <c r="B287"/>
  <c r="A287"/>
  <c r="AL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D286"/>
  <c r="C286"/>
  <c r="B286"/>
  <c r="A286"/>
  <c r="AL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C285"/>
  <c r="B285"/>
  <c r="A285"/>
  <c r="AL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C284"/>
  <c r="B284"/>
  <c r="A284"/>
  <c r="AL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C283"/>
  <c r="B283"/>
  <c r="A283"/>
  <c r="AL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C282"/>
  <c r="B282"/>
  <c r="A282"/>
  <c r="AL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C281"/>
  <c r="B281"/>
  <c r="A281"/>
  <c r="AL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C280"/>
  <c r="B280"/>
  <c r="A280"/>
  <c r="AL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C279"/>
  <c r="B279"/>
  <c r="A279"/>
  <c r="AL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C278"/>
  <c r="B278"/>
  <c r="A278"/>
  <c r="AL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C277"/>
  <c r="B277"/>
  <c r="A277"/>
  <c r="AL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C276"/>
  <c r="B276"/>
  <c r="A276"/>
  <c r="AL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C275"/>
  <c r="B275"/>
  <c r="A275"/>
  <c r="AL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C274"/>
  <c r="B274"/>
  <c r="A274"/>
  <c r="AL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D273"/>
  <c r="C273"/>
  <c r="B273"/>
  <c r="A273"/>
  <c r="AL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C272"/>
  <c r="B272"/>
  <c r="A272"/>
  <c r="AL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D271"/>
  <c r="C271"/>
  <c r="B271"/>
  <c r="A271"/>
  <c r="AL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C270"/>
  <c r="B270"/>
  <c r="A270"/>
  <c r="AL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C269"/>
  <c r="B269"/>
  <c r="A269"/>
  <c r="AL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C268"/>
  <c r="B268"/>
  <c r="A268"/>
  <c r="AL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C267"/>
  <c r="B267"/>
  <c r="A267"/>
  <c r="AL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C266"/>
  <c r="B266"/>
  <c r="A266"/>
  <c r="AL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C265"/>
  <c r="B265"/>
  <c r="A265"/>
  <c r="AL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C264"/>
  <c r="B264"/>
  <c r="A264"/>
  <c r="AL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C263"/>
  <c r="B263"/>
  <c r="A263"/>
  <c r="AL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C262"/>
  <c r="B262"/>
  <c r="A262"/>
  <c r="AL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C261"/>
  <c r="B261"/>
  <c r="A261"/>
  <c r="AL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C260"/>
  <c r="B260"/>
  <c r="A260"/>
  <c r="AL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D259"/>
  <c r="C259"/>
  <c r="B259"/>
  <c r="A259"/>
  <c r="AL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C258"/>
  <c r="B258"/>
  <c r="A258"/>
  <c r="AL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C257"/>
  <c r="B257"/>
  <c r="A257"/>
  <c r="AL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B256"/>
  <c r="A256"/>
  <c r="AL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C255"/>
  <c r="B255"/>
  <c r="A255"/>
  <c r="AL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C254"/>
  <c r="B254"/>
  <c r="A254"/>
  <c r="AL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B253"/>
  <c r="A253"/>
  <c r="AL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B252"/>
  <c r="A252"/>
  <c r="AL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A251"/>
  <c r="AL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A250"/>
  <c r="AL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A249"/>
  <c r="AL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C248"/>
  <c r="B248"/>
  <c r="A248"/>
  <c r="AL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C247"/>
  <c r="B247"/>
  <c r="A247"/>
  <c r="AL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C246"/>
  <c r="B246"/>
  <c r="A246"/>
  <c r="AL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C245"/>
  <c r="B245"/>
  <c r="A245"/>
  <c r="AL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C244"/>
  <c r="B244"/>
  <c r="A244"/>
  <c r="AL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D243"/>
  <c r="C243"/>
  <c r="B243"/>
  <c r="A243"/>
  <c r="AL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C242"/>
  <c r="B242"/>
  <c r="A242"/>
  <c r="AL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B241"/>
  <c r="A241"/>
  <c r="AL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C240"/>
  <c r="B240"/>
  <c r="A240"/>
  <c r="AL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C239"/>
  <c r="B239"/>
  <c r="A239"/>
  <c r="AL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C238"/>
  <c r="B238"/>
  <c r="A238"/>
  <c r="AL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B237"/>
  <c r="A237"/>
  <c r="AL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C236"/>
  <c r="B236"/>
  <c r="A236"/>
  <c r="AL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C235"/>
  <c r="B235"/>
  <c r="A235"/>
  <c r="AL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C234"/>
  <c r="B234"/>
  <c r="A234"/>
  <c r="AL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C233"/>
  <c r="B233"/>
  <c r="A233"/>
  <c r="AL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C232"/>
  <c r="B232"/>
  <c r="A232"/>
  <c r="AL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C231"/>
  <c r="B231"/>
  <c r="A231"/>
  <c r="AL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B230"/>
  <c r="A230"/>
  <c r="AL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C229"/>
  <c r="B229"/>
  <c r="A229"/>
  <c r="AL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C228"/>
  <c r="B228"/>
  <c r="A228"/>
  <c r="AL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7"/>
  <c r="C227"/>
  <c r="B227"/>
  <c r="A227"/>
  <c r="AL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C226"/>
  <c r="B226"/>
  <c r="A226"/>
  <c r="AL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D225"/>
  <c r="C225"/>
  <c r="B225"/>
  <c r="A225"/>
  <c r="AL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C224"/>
  <c r="B224"/>
  <c r="A224"/>
  <c r="AL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D223"/>
  <c r="C223"/>
  <c r="B223"/>
  <c r="A223"/>
  <c r="AL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C222"/>
  <c r="B222"/>
  <c r="A222"/>
  <c r="AL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C221"/>
  <c r="B221"/>
  <c r="A221"/>
  <c r="AL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B220"/>
  <c r="A220"/>
  <c r="AL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C219"/>
  <c r="B219"/>
  <c r="A219"/>
  <c r="AL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C218"/>
  <c r="B218"/>
  <c r="A218"/>
  <c r="AL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A217"/>
  <c r="AL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C216"/>
  <c r="B216"/>
  <c r="A216"/>
  <c r="AL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C215"/>
  <c r="B215"/>
  <c r="A215"/>
  <c r="AL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C214"/>
  <c r="B214"/>
  <c r="A214"/>
  <c r="AL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C213"/>
  <c r="B213"/>
  <c r="A213"/>
  <c r="AL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C212"/>
  <c r="B212"/>
  <c r="A212"/>
  <c r="AL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C211"/>
  <c r="B211"/>
  <c r="A211"/>
  <c r="AL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C210"/>
  <c r="B210"/>
  <c r="A210"/>
  <c r="AL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A209"/>
  <c r="AL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B208"/>
  <c r="A208"/>
  <c r="AL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C207"/>
  <c r="B207"/>
  <c r="A207"/>
  <c r="AL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B206"/>
  <c r="A206"/>
  <c r="AL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A205"/>
  <c r="AL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A204"/>
  <c r="AL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A203"/>
  <c r="AL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A202"/>
  <c r="AL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A201"/>
  <c r="AL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200"/>
  <c r="AL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A199"/>
  <c r="AL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A198"/>
  <c r="AL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A197"/>
  <c r="AL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A196"/>
  <c r="AL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A195"/>
  <c r="AL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A194"/>
  <c r="AL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A193"/>
  <c r="AL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A192"/>
  <c r="AL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A191"/>
  <c r="AL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A190"/>
  <c r="AL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A189"/>
  <c r="AL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A188"/>
  <c r="AL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A187"/>
  <c r="AL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A186"/>
  <c r="AL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A185"/>
  <c r="AL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A184"/>
  <c r="AL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A183"/>
  <c r="AL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A182"/>
  <c r="AL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A181"/>
  <c r="AL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A180"/>
  <c r="AL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179"/>
  <c r="AL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178"/>
  <c r="AL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177"/>
  <c r="AL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176"/>
  <c r="AL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175"/>
  <c r="AL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AL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173"/>
  <c r="AL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AL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171"/>
  <c r="AL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170"/>
  <c r="AL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169"/>
  <c r="AL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168"/>
  <c r="AL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167"/>
  <c r="AL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166"/>
  <c r="AL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165"/>
  <c r="AL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164"/>
  <c r="AL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A163"/>
  <c r="AL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A162"/>
  <c r="AL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A161"/>
  <c r="AL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A160"/>
  <c r="AL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A159"/>
  <c r="AL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158"/>
  <c r="AL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A157"/>
  <c r="AL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A156"/>
  <c r="AL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A155"/>
  <c r="AL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A154"/>
  <c r="AL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AL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A152"/>
  <c r="AL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151"/>
  <c r="AL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A150"/>
  <c r="AL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A149"/>
  <c r="AL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A148"/>
  <c r="AL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A147"/>
  <c r="AL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146"/>
  <c r="AL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A145"/>
  <c r="AL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A144"/>
  <c r="AL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A143"/>
  <c r="AL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A142"/>
  <c r="AL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A141"/>
  <c r="AL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A140"/>
  <c r="AL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A139"/>
  <c r="AL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A138"/>
  <c r="AL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AL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A136"/>
  <c r="AL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135"/>
  <c r="AL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A134"/>
  <c r="AL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133"/>
  <c r="AL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A132"/>
  <c r="AL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A131"/>
  <c r="AL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A130"/>
  <c r="AL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129"/>
  <c r="AL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128"/>
  <c r="AL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127"/>
  <c r="AL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A126"/>
  <c r="AL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125"/>
  <c r="AL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AL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A123"/>
  <c r="AL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AL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121"/>
  <c r="AL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A120"/>
  <c r="AL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AL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118"/>
  <c r="AL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117"/>
  <c r="AL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A116"/>
  <c r="AL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A115"/>
  <c r="AL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A114"/>
  <c r="AL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13"/>
  <c r="AL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112"/>
  <c r="AL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111"/>
  <c r="AL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A110"/>
  <c r="AL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A109"/>
  <c r="AL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A108"/>
  <c r="AL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A107"/>
  <c r="AL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A106"/>
  <c r="AL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A105"/>
  <c r="AL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A104"/>
  <c r="AL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103"/>
  <c r="AL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102"/>
  <c r="AL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AL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AL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99"/>
  <c r="AL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98"/>
  <c r="AL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97"/>
  <c r="AL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96"/>
  <c r="AL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95"/>
  <c r="AL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94"/>
  <c r="AL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93"/>
  <c r="AL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92"/>
  <c r="AL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91"/>
  <c r="AL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90"/>
  <c r="AL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89"/>
  <c r="AL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88"/>
  <c r="AL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87"/>
  <c r="AL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86"/>
  <c r="AL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85"/>
  <c r="AL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A84"/>
  <c r="AL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83"/>
  <c r="AL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82"/>
  <c r="AL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81"/>
  <c r="AL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80"/>
  <c r="AL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79"/>
  <c r="AL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A78"/>
  <c r="AL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77"/>
  <c r="AL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A76"/>
  <c r="AL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75"/>
  <c r="AL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74"/>
  <c r="AL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73"/>
  <c r="AL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72"/>
  <c r="AL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71"/>
  <c r="AL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70"/>
  <c r="AL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69"/>
  <c r="AL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68"/>
  <c r="AL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67"/>
  <c r="AL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66"/>
  <c r="AL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65"/>
  <c r="AL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64"/>
  <c r="AL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63"/>
  <c r="AL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62"/>
  <c r="AL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61"/>
  <c r="AL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60"/>
  <c r="AL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59"/>
  <c r="AL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58"/>
  <c r="AL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57"/>
  <c r="AL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56"/>
  <c r="AL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55"/>
  <c r="AL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54"/>
  <c r="AL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AL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AL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AL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AL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AL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AL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AL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AL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AL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AL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AL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AL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AL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AL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AL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AL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AL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AL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AL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AL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AL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AL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AL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AL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AL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AL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AL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AL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AL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AL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AL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AL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AL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AL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AL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AL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AL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AL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AL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AL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AL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AL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AL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AL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AL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8"/>
  <c r="AL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  <c r="AL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6"/>
  <c r="AL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5"/>
  <c r="AB33" i="14"/>
  <c r="AA33"/>
  <c r="Z33"/>
  <c r="Y33"/>
  <c r="X33"/>
  <c r="W33"/>
  <c r="V33"/>
  <c r="U33"/>
  <c r="T33"/>
  <c r="S33"/>
  <c r="R33"/>
  <c r="Q33"/>
  <c r="P33"/>
  <c r="O32"/>
  <c r="N32"/>
  <c r="M32"/>
  <c r="L32"/>
  <c r="K32"/>
  <c r="J32"/>
  <c r="I32"/>
  <c r="H32"/>
  <c r="G32"/>
  <c r="F32"/>
  <c r="E32"/>
  <c r="D32"/>
  <c r="C32"/>
  <c r="AB30"/>
  <c r="Z30"/>
  <c r="X30"/>
  <c r="V30"/>
  <c r="T30"/>
  <c r="R30"/>
  <c r="P30"/>
  <c r="N30"/>
  <c r="L30"/>
  <c r="J30"/>
  <c r="H30"/>
  <c r="F30"/>
  <c r="D30"/>
  <c r="AB29"/>
  <c r="AA29"/>
  <c r="AA30" s="1"/>
  <c r="Z29"/>
  <c r="Y29"/>
  <c r="Y30" s="1"/>
  <c r="X29"/>
  <c r="W29"/>
  <c r="W30" s="1"/>
  <c r="V29"/>
  <c r="U29"/>
  <c r="U30" s="1"/>
  <c r="T29"/>
  <c r="S29"/>
  <c r="S30" s="1"/>
  <c r="R29"/>
  <c r="Q29"/>
  <c r="Q30" s="1"/>
  <c r="P29"/>
  <c r="O29"/>
  <c r="O30" s="1"/>
  <c r="N29"/>
  <c r="M29"/>
  <c r="M30" s="1"/>
  <c r="L29"/>
  <c r="K29"/>
  <c r="K30" s="1"/>
  <c r="J29"/>
  <c r="I29"/>
  <c r="I30" s="1"/>
  <c r="H29"/>
  <c r="G29"/>
  <c r="G30" s="1"/>
  <c r="F29"/>
  <c r="E29"/>
  <c r="E30" s="1"/>
  <c r="D29"/>
  <c r="C29"/>
  <c r="C30" s="1"/>
  <c r="AJ28"/>
  <c r="AJ306" i="15" s="1"/>
  <c r="AI28" i="14"/>
  <c r="AI306" i="15" s="1"/>
  <c r="AH28" i="14"/>
  <c r="AD28"/>
  <c r="AD306" i="15" s="1"/>
  <c r="AC28" i="14"/>
  <c r="AC306" i="15" s="1"/>
  <c r="AJ27" i="14"/>
  <c r="AJ242" i="15" s="1"/>
  <c r="AI27" i="14"/>
  <c r="AI242" i="15" s="1"/>
  <c r="AH27" i="14"/>
  <c r="AH242" i="15" s="1"/>
  <c r="AD27" i="14"/>
  <c r="AD242" i="15" s="1"/>
  <c r="AC27" i="14"/>
  <c r="AC242" i="15" s="1"/>
  <c r="AJ26" i="14"/>
  <c r="AJ223" i="15" s="1"/>
  <c r="AI26" i="14"/>
  <c r="AI223" i="15" s="1"/>
  <c r="AH26" i="14"/>
  <c r="AH223" i="15" s="1"/>
  <c r="AD26" i="14"/>
  <c r="AD223" i="15" s="1"/>
  <c r="AC26" i="14"/>
  <c r="AC223" i="15" s="1"/>
  <c r="AJ25" i="14"/>
  <c r="AJ213" i="15" s="1"/>
  <c r="AI25" i="14"/>
  <c r="AI213" i="15" s="1"/>
  <c r="AH25" i="14"/>
  <c r="AH213" i="15" s="1"/>
  <c r="AD25" i="14"/>
  <c r="AD213" i="15" s="1"/>
  <c r="AC25" i="14"/>
  <c r="AC213" i="15" s="1"/>
  <c r="AJ24" i="14"/>
  <c r="AJ200" i="15" s="1"/>
  <c r="AI24" i="14"/>
  <c r="AI200" i="15" s="1"/>
  <c r="AH24" i="14"/>
  <c r="AH200" i="15" s="1"/>
  <c r="AD24" i="14"/>
  <c r="AD200" i="15" s="1"/>
  <c r="AC24" i="14"/>
  <c r="AC200" i="15" s="1"/>
  <c r="AJ23" i="14"/>
  <c r="AJ190" i="15" s="1"/>
  <c r="AI23" i="14"/>
  <c r="AI190" i="15" s="1"/>
  <c r="AH23" i="14"/>
  <c r="AH190" i="15" s="1"/>
  <c r="AD23" i="14"/>
  <c r="AD190" i="15" s="1"/>
  <c r="AC23" i="14"/>
  <c r="AC190" i="15" s="1"/>
  <c r="AJ22" i="14"/>
  <c r="AJ181" i="15" s="1"/>
  <c r="AI22" i="14"/>
  <c r="AI181" i="15" s="1"/>
  <c r="AH22" i="14"/>
  <c r="AH181" i="15" s="1"/>
  <c r="AD22" i="14"/>
  <c r="AD181" i="15" s="1"/>
  <c r="AC22" i="14"/>
  <c r="AC181" i="15" s="1"/>
  <c r="AJ21" i="14"/>
  <c r="AJ175" i="15" s="1"/>
  <c r="AI21" i="14"/>
  <c r="AI175" i="15" s="1"/>
  <c r="AH21" i="14"/>
  <c r="AH175" i="15" s="1"/>
  <c r="AD21" i="14"/>
  <c r="AD175" i="15" s="1"/>
  <c r="AC21" i="14"/>
  <c r="AC175" i="15" s="1"/>
  <c r="AJ20" i="14"/>
  <c r="AJ174" i="15" s="1"/>
  <c r="AI20" i="14"/>
  <c r="AI174" i="15" s="1"/>
  <c r="AH20" i="14"/>
  <c r="AH174" i="15" s="1"/>
  <c r="AD20" i="14"/>
  <c r="AD174" i="15" s="1"/>
  <c r="AC20" i="14"/>
  <c r="AC174" i="15" s="1"/>
  <c r="AJ19" i="14"/>
  <c r="AJ165" i="15" s="1"/>
  <c r="AI19" i="14"/>
  <c r="AI165" i="15" s="1"/>
  <c r="AH19" i="14"/>
  <c r="AH165" i="15" s="1"/>
  <c r="AD19" i="14"/>
  <c r="AD165" i="15" s="1"/>
  <c r="AC19" i="14"/>
  <c r="AC165" i="15" s="1"/>
  <c r="AJ18" i="14"/>
  <c r="AJ164" i="15" s="1"/>
  <c r="AI18" i="14"/>
  <c r="AI164" i="15" s="1"/>
  <c r="AH18" i="14"/>
  <c r="AH164" i="15" s="1"/>
  <c r="AD18" i="14"/>
  <c r="AD164" i="15" s="1"/>
  <c r="AC18" i="14"/>
  <c r="AC164" i="15" s="1"/>
  <c r="AJ17" i="14"/>
  <c r="AJ153" i="15" s="1"/>
  <c r="AI17" i="14"/>
  <c r="AI153" i="15" s="1"/>
  <c r="AH17" i="14"/>
  <c r="AH153" i="15" s="1"/>
  <c r="AD17" i="14"/>
  <c r="AD153" i="15" s="1"/>
  <c r="AC17" i="14"/>
  <c r="AC153" i="15" s="1"/>
  <c r="AJ16" i="14"/>
  <c r="AJ151" i="15" s="1"/>
  <c r="AI16" i="14"/>
  <c r="AI151" i="15" s="1"/>
  <c r="AH16" i="14"/>
  <c r="AH151" i="15" s="1"/>
  <c r="AD16" i="14"/>
  <c r="AD151" i="15" s="1"/>
  <c r="AC16" i="14"/>
  <c r="AC151" i="15" s="1"/>
  <c r="AJ15" i="14"/>
  <c r="AJ134" i="15" s="1"/>
  <c r="AI15" i="14"/>
  <c r="AI134" i="15" s="1"/>
  <c r="AH15" i="14"/>
  <c r="AH134" i="15" s="1"/>
  <c r="AD15" i="14"/>
  <c r="AD134" i="15" s="1"/>
  <c r="AC15" i="14"/>
  <c r="AC134" i="15" s="1"/>
  <c r="AJ14" i="14"/>
  <c r="AJ124" i="15" s="1"/>
  <c r="AI14" i="14"/>
  <c r="AI124" i="15" s="1"/>
  <c r="AH14" i="14"/>
  <c r="AH124" i="15" s="1"/>
  <c r="AD14" i="14"/>
  <c r="AD124" i="15" s="1"/>
  <c r="AC14" i="14"/>
  <c r="AC124" i="15" s="1"/>
  <c r="AJ13" i="14"/>
  <c r="AJ101" i="15" s="1"/>
  <c r="AI13" i="14"/>
  <c r="AI101" i="15" s="1"/>
  <c r="AH13" i="14"/>
  <c r="AK13" s="1"/>
  <c r="AK101" i="15" s="1"/>
  <c r="AD13" i="14"/>
  <c r="AG13" s="1"/>
  <c r="AG101" i="15" s="1"/>
  <c r="AC13" i="14"/>
  <c r="AC101" i="15" s="1"/>
  <c r="AJ12" i="14"/>
  <c r="AJ88" i="15" s="1"/>
  <c r="AI12" i="14"/>
  <c r="AI88" i="15" s="1"/>
  <c r="AH12" i="14"/>
  <c r="AH88" i="15" s="1"/>
  <c r="AD12" i="14"/>
  <c r="AD88" i="15" s="1"/>
  <c r="AC12" i="14"/>
  <c r="AC88" i="15" s="1"/>
  <c r="AJ11" i="14"/>
  <c r="AJ77" i="15" s="1"/>
  <c r="AI11" i="14"/>
  <c r="AI77" i="15" s="1"/>
  <c r="AH11" i="14"/>
  <c r="AK11" s="1"/>
  <c r="AK77" i="15" s="1"/>
  <c r="AD11" i="14"/>
  <c r="AG11" s="1"/>
  <c r="AG77" i="15" s="1"/>
  <c r="AC11" i="14"/>
  <c r="AC77" i="15" s="1"/>
  <c r="AJ10" i="14"/>
  <c r="AJ76" i="15" s="1"/>
  <c r="AI10" i="14"/>
  <c r="AI76" i="15" s="1"/>
  <c r="AH10" i="14"/>
  <c r="AH76" i="15" s="1"/>
  <c r="AD10" i="14"/>
  <c r="AD76" i="15" s="1"/>
  <c r="AC10" i="14"/>
  <c r="AC76" i="15" s="1"/>
  <c r="AJ9" i="14"/>
  <c r="AJ74" i="15" s="1"/>
  <c r="AI9" i="14"/>
  <c r="AI74" i="15" s="1"/>
  <c r="AH9" i="14"/>
  <c r="AH74" i="15" s="1"/>
  <c r="AD9" i="14"/>
  <c r="AD74" i="15" s="1"/>
  <c r="AC9" i="14"/>
  <c r="AC74" i="15" s="1"/>
  <c r="AJ8" i="14"/>
  <c r="AJ62" i="15" s="1"/>
  <c r="AI8" i="14"/>
  <c r="AI62" i="15" s="1"/>
  <c r="AH8" i="14"/>
  <c r="AH62" i="15" s="1"/>
  <c r="AD8" i="14"/>
  <c r="AD62" i="15" s="1"/>
  <c r="AC8" i="14"/>
  <c r="AC62" i="15" s="1"/>
  <c r="AJ7" i="14"/>
  <c r="AJ59" i="15" s="1"/>
  <c r="AI7" i="14"/>
  <c r="AI59" i="15" s="1"/>
  <c r="AH7" i="14"/>
  <c r="AK7" s="1"/>
  <c r="AK59" i="15" s="1"/>
  <c r="AD7" i="14"/>
  <c r="AG7" s="1"/>
  <c r="AG59" i="15" s="1"/>
  <c r="AC7" i="14"/>
  <c r="AC59" i="15" s="1"/>
  <c r="AJ6" i="14"/>
  <c r="AJ44" i="15" s="1"/>
  <c r="AI6" i="14"/>
  <c r="AI44" i="15" s="1"/>
  <c r="AH6" i="14"/>
  <c r="AH44" i="15" s="1"/>
  <c r="AD6" i="14"/>
  <c r="AD44" i="15" s="1"/>
  <c r="AC6" i="14"/>
  <c r="AC44" i="15" s="1"/>
  <c r="AJ5" i="14"/>
  <c r="AJ27" i="15" s="1"/>
  <c r="AI5" i="14"/>
  <c r="AI27" i="15" s="1"/>
  <c r="AH5" i="14"/>
  <c r="AK5" s="1"/>
  <c r="AK27" i="15" s="1"/>
  <c r="AD5" i="14"/>
  <c r="AG5" s="1"/>
  <c r="AG27" i="15" s="1"/>
  <c r="AC5" i="14"/>
  <c r="AC27" i="15" s="1"/>
  <c r="AJ4" i="14"/>
  <c r="AJ16" i="15" s="1"/>
  <c r="AI4" i="14"/>
  <c r="AI16" i="15" s="1"/>
  <c r="AH4" i="14"/>
  <c r="AH16" i="15" s="1"/>
  <c r="AD4" i="14"/>
  <c r="AD16" i="15" s="1"/>
  <c r="AC4" i="14"/>
  <c r="AC16" i="15" s="1"/>
  <c r="AJ3" i="14"/>
  <c r="AJ29" s="1"/>
  <c r="AI3"/>
  <c r="AI5" i="15" s="1"/>
  <c r="AH3" i="14"/>
  <c r="AH29" s="1"/>
  <c r="AD3"/>
  <c r="AD29" s="1"/>
  <c r="AC3"/>
  <c r="AC5" i="15" s="1"/>
  <c r="AB31" i="13"/>
  <c r="AA31"/>
  <c r="Z31"/>
  <c r="Y31"/>
  <c r="X31"/>
  <c r="W31"/>
  <c r="V31"/>
  <c r="U31"/>
  <c r="T31"/>
  <c r="S31"/>
  <c r="R31"/>
  <c r="Q31"/>
  <c r="P31"/>
  <c r="O30"/>
  <c r="N30"/>
  <c r="M30"/>
  <c r="L30"/>
  <c r="K30"/>
  <c r="J30"/>
  <c r="I30"/>
  <c r="H30"/>
  <c r="G30"/>
  <c r="F30"/>
  <c r="E30"/>
  <c r="D30"/>
  <c r="C30"/>
  <c r="AB28"/>
  <c r="Z28"/>
  <c r="X28"/>
  <c r="V28"/>
  <c r="T28"/>
  <c r="R28"/>
  <c r="P28"/>
  <c r="N28"/>
  <c r="L28"/>
  <c r="J28"/>
  <c r="H28"/>
  <c r="F28"/>
  <c r="D28"/>
  <c r="AB27"/>
  <c r="AA27"/>
  <c r="AA28" s="1"/>
  <c r="Z27"/>
  <c r="Y27"/>
  <c r="Y28" s="1"/>
  <c r="X27"/>
  <c r="W27"/>
  <c r="W28" s="1"/>
  <c r="V27"/>
  <c r="U27"/>
  <c r="U28" s="1"/>
  <c r="T27"/>
  <c r="S27"/>
  <c r="S28" s="1"/>
  <c r="R27"/>
  <c r="Q27"/>
  <c r="Q28" s="1"/>
  <c r="P27"/>
  <c r="O27"/>
  <c r="O28" s="1"/>
  <c r="N27"/>
  <c r="M27"/>
  <c r="M28" s="1"/>
  <c r="L27"/>
  <c r="K27"/>
  <c r="K28" s="1"/>
  <c r="J27"/>
  <c r="I27"/>
  <c r="I28" s="1"/>
  <c r="H27"/>
  <c r="G27"/>
  <c r="G28" s="1"/>
  <c r="F27"/>
  <c r="E27"/>
  <c r="E28" s="1"/>
  <c r="D27"/>
  <c r="C27"/>
  <c r="C28" s="1"/>
  <c r="AJ26"/>
  <c r="AI26"/>
  <c r="AH26"/>
  <c r="AK26" s="1"/>
  <c r="AD26"/>
  <c r="AG26" s="1"/>
  <c r="AC26"/>
  <c r="AE26" s="1"/>
  <c r="AJ25"/>
  <c r="AJ301" i="15" s="1"/>
  <c r="AI25" i="13"/>
  <c r="AI301" i="15" s="1"/>
  <c r="AH25" i="13"/>
  <c r="AH301" i="15" s="1"/>
  <c r="AD25" i="13"/>
  <c r="AD301" i="15" s="1"/>
  <c r="AC25" i="13"/>
  <c r="AC301" i="15" s="1"/>
  <c r="AJ24" i="13"/>
  <c r="AJ303" i="15" s="1"/>
  <c r="AI24" i="13"/>
  <c r="AI303" i="15" s="1"/>
  <c r="AH24" i="13"/>
  <c r="AH303" i="15" s="1"/>
  <c r="AD24" i="13"/>
  <c r="AD303" i="15" s="1"/>
  <c r="AC24" i="13"/>
  <c r="AC303" i="15" s="1"/>
  <c r="AJ23" i="13"/>
  <c r="AJ305" i="15" s="1"/>
  <c r="AI23" i="13"/>
  <c r="AI305" i="15" s="1"/>
  <c r="AH23" i="13"/>
  <c r="AH305" i="15" s="1"/>
  <c r="AD23" i="13"/>
  <c r="AD305" i="15" s="1"/>
  <c r="AC23" i="13"/>
  <c r="AC305" i="15" s="1"/>
  <c r="AJ22" i="13"/>
  <c r="AJ302" i="15" s="1"/>
  <c r="AI22" i="13"/>
  <c r="AI302" i="15" s="1"/>
  <c r="AH22" i="13"/>
  <c r="AH302" i="15" s="1"/>
  <c r="AD22" i="13"/>
  <c r="AD302" i="15" s="1"/>
  <c r="AC22" i="13"/>
  <c r="AC302" i="15" s="1"/>
  <c r="AJ21" i="13"/>
  <c r="AJ292" i="15" s="1"/>
  <c r="AI21" i="13"/>
  <c r="AI292" i="15" s="1"/>
  <c r="AH21" i="13"/>
  <c r="AH292" i="15" s="1"/>
  <c r="AD21" i="13"/>
  <c r="AD292" i="15" s="1"/>
  <c r="AC21" i="13"/>
  <c r="AC292" i="15" s="1"/>
  <c r="AJ20" i="13"/>
  <c r="AJ291" i="15" s="1"/>
  <c r="AI20" i="13"/>
  <c r="AI291" i="15" s="1"/>
  <c r="AH20" i="13"/>
  <c r="AH291" i="15" s="1"/>
  <c r="AD20" i="13"/>
  <c r="AD291" i="15" s="1"/>
  <c r="AC20" i="13"/>
  <c r="AC291" i="15" s="1"/>
  <c r="AJ19" i="13"/>
  <c r="AJ288" i="15" s="1"/>
  <c r="AI19" i="13"/>
  <c r="AI288" i="15" s="1"/>
  <c r="AH19" i="13"/>
  <c r="AH288" i="15" s="1"/>
  <c r="AD19" i="13"/>
  <c r="AD288" i="15" s="1"/>
  <c r="AC19" i="13"/>
  <c r="AC288" i="15" s="1"/>
  <c r="AJ18" i="13"/>
  <c r="AJ285" i="15" s="1"/>
  <c r="AI18" i="13"/>
  <c r="AI285" i="15" s="1"/>
  <c r="AH18" i="13"/>
  <c r="AH285" i="15" s="1"/>
  <c r="AD18" i="13"/>
  <c r="AD285" i="15" s="1"/>
  <c r="AC18" i="13"/>
  <c r="AC285" i="15" s="1"/>
  <c r="AJ17" i="13"/>
  <c r="AJ280" i="15" s="1"/>
  <c r="AI17" i="13"/>
  <c r="AI280" i="15" s="1"/>
  <c r="AH17" i="13"/>
  <c r="AH280" i="15" s="1"/>
  <c r="AD17" i="13"/>
  <c r="AD280" i="15" s="1"/>
  <c r="AC17" i="13"/>
  <c r="AC280" i="15" s="1"/>
  <c r="AJ16" i="13"/>
  <c r="AJ264" i="15" s="1"/>
  <c r="AI16" i="13"/>
  <c r="AI264" i="15" s="1"/>
  <c r="AH16" i="13"/>
  <c r="AH264" i="15" s="1"/>
  <c r="AD16" i="13"/>
  <c r="AD264" i="15" s="1"/>
  <c r="AC16" i="13"/>
  <c r="AC264" i="15" s="1"/>
  <c r="AJ15" i="13"/>
  <c r="AJ257" i="15" s="1"/>
  <c r="AI15" i="13"/>
  <c r="AI257" i="15" s="1"/>
  <c r="AH15" i="13"/>
  <c r="AH257" i="15" s="1"/>
  <c r="AD15" i="13"/>
  <c r="AD257" i="15" s="1"/>
  <c r="AC15" i="13"/>
  <c r="AC257" i="15" s="1"/>
  <c r="AJ14" i="13"/>
  <c r="AJ252" i="15" s="1"/>
  <c r="AI14" i="13"/>
  <c r="AI252" i="15" s="1"/>
  <c r="AH14" i="13"/>
  <c r="AH252" i="15" s="1"/>
  <c r="AD14" i="13"/>
  <c r="AD252" i="15" s="1"/>
  <c r="AC14" i="13"/>
  <c r="AC252" i="15" s="1"/>
  <c r="AJ13" i="13"/>
  <c r="AJ251" i="15" s="1"/>
  <c r="AI13" i="13"/>
  <c r="AI251" i="15" s="1"/>
  <c r="AH13" i="13"/>
  <c r="AH251" i="15" s="1"/>
  <c r="AD13" i="13"/>
  <c r="AD251" i="15" s="1"/>
  <c r="AC13" i="13"/>
  <c r="AC251" i="15" s="1"/>
  <c r="AJ12" i="13"/>
  <c r="AJ248" i="15" s="1"/>
  <c r="AI12" i="13"/>
  <c r="AI248" i="15" s="1"/>
  <c r="AH12" i="13"/>
  <c r="AH248" i="15" s="1"/>
  <c r="AD12" i="13"/>
  <c r="AD248" i="15" s="1"/>
  <c r="AC12" i="13"/>
  <c r="AC248" i="15" s="1"/>
  <c r="AJ11" i="13"/>
  <c r="AJ237" i="15" s="1"/>
  <c r="AI11" i="13"/>
  <c r="AI237" i="15" s="1"/>
  <c r="AH11" i="13"/>
  <c r="AH237" i="15" s="1"/>
  <c r="AD11" i="13"/>
  <c r="AD237" i="15" s="1"/>
  <c r="AC11" i="13"/>
  <c r="AC237" i="15" s="1"/>
  <c r="AJ10" i="13"/>
  <c r="AJ231" i="15" s="1"/>
  <c r="AI10" i="13"/>
  <c r="AI231" i="15" s="1"/>
  <c r="AH10" i="13"/>
  <c r="AH231" i="15" s="1"/>
  <c r="AD10" i="13"/>
  <c r="AD231" i="15" s="1"/>
  <c r="AC10" i="13"/>
  <c r="AC231" i="15" s="1"/>
  <c r="AJ9" i="13"/>
  <c r="AJ212" i="15" s="1"/>
  <c r="AI9" i="13"/>
  <c r="AI212" i="15" s="1"/>
  <c r="AH9" i="13"/>
  <c r="AH212" i="15" s="1"/>
  <c r="AD9" i="13"/>
  <c r="AD212" i="15" s="1"/>
  <c r="AC9" i="13"/>
  <c r="AC212" i="15" s="1"/>
  <c r="AJ8" i="13"/>
  <c r="AJ201" i="15" s="1"/>
  <c r="AI8" i="13"/>
  <c r="AI201" i="15" s="1"/>
  <c r="AH8" i="13"/>
  <c r="AH201" i="15" s="1"/>
  <c r="AD8" i="13"/>
  <c r="AD201" i="15" s="1"/>
  <c r="AC8" i="13"/>
  <c r="AC201" i="15" s="1"/>
  <c r="AJ7" i="13"/>
  <c r="AJ187" i="15" s="1"/>
  <c r="AI7" i="13"/>
  <c r="AI187" i="15" s="1"/>
  <c r="AH7" i="13"/>
  <c r="AH187" i="15" s="1"/>
  <c r="AD7" i="13"/>
  <c r="AD187" i="15" s="1"/>
  <c r="AC7" i="13"/>
  <c r="AC187" i="15" s="1"/>
  <c r="AJ6" i="13"/>
  <c r="AJ143" i="15" s="1"/>
  <c r="AI6" i="13"/>
  <c r="AI143" i="15" s="1"/>
  <c r="AH6" i="13"/>
  <c r="AH143" i="15" s="1"/>
  <c r="AD6" i="13"/>
  <c r="AD143" i="15" s="1"/>
  <c r="AC6" i="13"/>
  <c r="AC143" i="15" s="1"/>
  <c r="AJ5" i="13"/>
  <c r="AJ133" i="15" s="1"/>
  <c r="AI5" i="13"/>
  <c r="AI133" i="15" s="1"/>
  <c r="AH5" i="13"/>
  <c r="AH133" i="15" s="1"/>
  <c r="AD5" i="13"/>
  <c r="AC5"/>
  <c r="AC133" i="15" s="1"/>
  <c r="AJ4" i="13"/>
  <c r="AJ65" i="15" s="1"/>
  <c r="AI4" i="13"/>
  <c r="AI65" i="15" s="1"/>
  <c r="AH4" i="13"/>
  <c r="AK4" s="1"/>
  <c r="AK65" i="15" s="1"/>
  <c r="AD4" i="13"/>
  <c r="AG4" s="1"/>
  <c r="AG65" i="15" s="1"/>
  <c r="AC4" i="13"/>
  <c r="AC65" i="15" s="1"/>
  <c r="AJ3" i="13"/>
  <c r="AJ27" s="1"/>
  <c r="AI3"/>
  <c r="AI46" i="15" s="1"/>
  <c r="AH3" i="13"/>
  <c r="AH46" i="15" s="1"/>
  <c r="AD3" i="13"/>
  <c r="AD46" i="15" s="1"/>
  <c r="AC3" i="13"/>
  <c r="AC46" i="15" s="1"/>
  <c r="AB25" i="12"/>
  <c r="AA25"/>
  <c r="Z25"/>
  <c r="Y25"/>
  <c r="X25"/>
  <c r="W25"/>
  <c r="V25"/>
  <c r="U25"/>
  <c r="T25"/>
  <c r="S25"/>
  <c r="R25"/>
  <c r="Q25"/>
  <c r="P25"/>
  <c r="O24"/>
  <c r="N24"/>
  <c r="M24"/>
  <c r="L24"/>
  <c r="K24"/>
  <c r="J24"/>
  <c r="I24"/>
  <c r="H24"/>
  <c r="G24"/>
  <c r="F24"/>
  <c r="E24"/>
  <c r="D24"/>
  <c r="C24"/>
  <c r="AA22"/>
  <c r="Y22"/>
  <c r="AB21"/>
  <c r="AB22" s="1"/>
  <c r="AA21"/>
  <c r="Z21"/>
  <c r="Z22" s="1"/>
  <c r="X21"/>
  <c r="X22" s="1"/>
  <c r="W21"/>
  <c r="W22" s="1"/>
  <c r="V21"/>
  <c r="V22" s="1"/>
  <c r="U21"/>
  <c r="U22" s="1"/>
  <c r="T21"/>
  <c r="T22" s="1"/>
  <c r="S21"/>
  <c r="S22" s="1"/>
  <c r="R21"/>
  <c r="R22" s="1"/>
  <c r="Q21"/>
  <c r="Q22" s="1"/>
  <c r="P21"/>
  <c r="P22" s="1"/>
  <c r="O21"/>
  <c r="O22" s="1"/>
  <c r="N21"/>
  <c r="N22" s="1"/>
  <c r="M21"/>
  <c r="M22" s="1"/>
  <c r="L21"/>
  <c r="L22" s="1"/>
  <c r="K21"/>
  <c r="K22" s="1"/>
  <c r="J21"/>
  <c r="J22" s="1"/>
  <c r="I21"/>
  <c r="I22" s="1"/>
  <c r="H21"/>
  <c r="H22" s="1"/>
  <c r="G21"/>
  <c r="G22" s="1"/>
  <c r="F21"/>
  <c r="F22" s="1"/>
  <c r="E21"/>
  <c r="E22" s="1"/>
  <c r="D21"/>
  <c r="D22" s="1"/>
  <c r="C21"/>
  <c r="C22" s="1"/>
  <c r="AJ20"/>
  <c r="AJ300" i="15" s="1"/>
  <c r="AI20" i="12"/>
  <c r="AI300" i="15" s="1"/>
  <c r="AH20" i="12"/>
  <c r="AH300" i="15" s="1"/>
  <c r="AD20" i="12"/>
  <c r="AD300" i="15" s="1"/>
  <c r="AC20" i="12"/>
  <c r="AC300" i="15" s="1"/>
  <c r="AJ19" i="12"/>
  <c r="AJ290" i="15" s="1"/>
  <c r="AI19" i="12"/>
  <c r="AI290" i="15" s="1"/>
  <c r="AH19" i="12"/>
  <c r="AH290" i="15" s="1"/>
  <c r="AD19" i="12"/>
  <c r="AD290" i="15" s="1"/>
  <c r="AC19" i="12"/>
  <c r="AC290" i="15" s="1"/>
  <c r="AJ18" i="12"/>
  <c r="AJ289" i="15" s="1"/>
  <c r="AI18" i="12"/>
  <c r="AI289" i="15" s="1"/>
  <c r="AH18" i="12"/>
  <c r="AH289" i="15" s="1"/>
  <c r="AD18" i="12"/>
  <c r="AD289" i="15" s="1"/>
  <c r="AC18" i="12"/>
  <c r="AC289" i="15" s="1"/>
  <c r="AJ17" i="12"/>
  <c r="AJ273" i="15" s="1"/>
  <c r="AI17" i="12"/>
  <c r="AI273" i="15" s="1"/>
  <c r="AH17" i="12"/>
  <c r="AH273" i="15" s="1"/>
  <c r="AD17" i="12"/>
  <c r="AD273" i="15" s="1"/>
  <c r="AC17" i="12"/>
  <c r="AC273" i="15" s="1"/>
  <c r="AJ16" i="12"/>
  <c r="AJ263" i="15" s="1"/>
  <c r="AI16" i="12"/>
  <c r="AI263" i="15" s="1"/>
  <c r="AH16" i="12"/>
  <c r="AH263" i="15" s="1"/>
  <c r="AD16" i="12"/>
  <c r="AD263" i="15" s="1"/>
  <c r="AC16" i="12"/>
  <c r="AC263" i="15" s="1"/>
  <c r="AJ15" i="12"/>
  <c r="AJ261" i="15" s="1"/>
  <c r="AI15" i="12"/>
  <c r="AI261" i="15" s="1"/>
  <c r="AH15" i="12"/>
  <c r="AH261" i="15" s="1"/>
  <c r="AD15" i="12"/>
  <c r="AD261" i="15" s="1"/>
  <c r="AC15" i="12"/>
  <c r="AC261" i="15" s="1"/>
  <c r="AJ14" i="12"/>
  <c r="AJ235" i="15" s="1"/>
  <c r="AI14" i="12"/>
  <c r="AI235" i="15" s="1"/>
  <c r="AH14" i="12"/>
  <c r="AH235" i="15" s="1"/>
  <c r="AD14" i="12"/>
  <c r="AD235" i="15" s="1"/>
  <c r="AC14" i="12"/>
  <c r="AC235" i="15" s="1"/>
  <c r="AJ13" i="12"/>
  <c r="AJ206" i="15" s="1"/>
  <c r="AI13" i="12"/>
  <c r="AI206" i="15" s="1"/>
  <c r="AH13" i="12"/>
  <c r="AH206" i="15" s="1"/>
  <c r="AD13" i="12"/>
  <c r="AD206" i="15" s="1"/>
  <c r="AC13" i="12"/>
  <c r="AC206" i="15" s="1"/>
  <c r="AJ12" i="12"/>
  <c r="AJ185" i="15" s="1"/>
  <c r="AI12" i="12"/>
  <c r="AI185" i="15" s="1"/>
  <c r="AH12" i="12"/>
  <c r="AH185" i="15" s="1"/>
  <c r="AD12" i="12"/>
  <c r="AD185" i="15" s="1"/>
  <c r="AC12" i="12"/>
  <c r="AC185" i="15" s="1"/>
  <c r="AJ11" i="12"/>
  <c r="AJ142" i="15" s="1"/>
  <c r="AI11" i="12"/>
  <c r="AI142" i="15" s="1"/>
  <c r="AH11" i="12"/>
  <c r="AH142" i="15" s="1"/>
  <c r="AD11" i="12"/>
  <c r="AD142" i="15" s="1"/>
  <c r="AC11" i="12"/>
  <c r="AC142" i="15" s="1"/>
  <c r="AJ10" i="12"/>
  <c r="AJ115" i="15" s="1"/>
  <c r="AI10" i="12"/>
  <c r="AI115" i="15" s="1"/>
  <c r="AH10" i="12"/>
  <c r="AK10" s="1"/>
  <c r="AK115" i="15" s="1"/>
  <c r="AD10" i="12"/>
  <c r="AG10" s="1"/>
  <c r="AG115" i="15" s="1"/>
  <c r="AC10" i="12"/>
  <c r="AC115" i="15" s="1"/>
  <c r="AJ9" i="12"/>
  <c r="AJ108" i="15" s="1"/>
  <c r="AI9" i="12"/>
  <c r="AI108" i="15" s="1"/>
  <c r="AH9" i="12"/>
  <c r="AH108" i="15" s="1"/>
  <c r="AD9" i="12"/>
  <c r="AD108" i="15" s="1"/>
  <c r="AC9" i="12"/>
  <c r="AC108" i="15" s="1"/>
  <c r="AJ8" i="12"/>
  <c r="AJ102" i="15" s="1"/>
  <c r="AI8" i="12"/>
  <c r="AI102" i="15" s="1"/>
  <c r="AH8" i="12"/>
  <c r="AH102" i="15" s="1"/>
  <c r="AD8" i="12"/>
  <c r="AD102" i="15" s="1"/>
  <c r="AC8" i="12"/>
  <c r="AC102" i="15" s="1"/>
  <c r="AJ7" i="12"/>
  <c r="AJ100" i="15" s="1"/>
  <c r="AI7" i="12"/>
  <c r="AI100" i="15" s="1"/>
  <c r="AH7" i="12"/>
  <c r="AH100" i="15" s="1"/>
  <c r="AD7" i="12"/>
  <c r="AD100" i="15" s="1"/>
  <c r="AC7" i="12"/>
  <c r="AC100" i="15" s="1"/>
  <c r="AJ6" i="12"/>
  <c r="AJ92" i="15" s="1"/>
  <c r="AI6" i="12"/>
  <c r="AI92" i="15" s="1"/>
  <c r="AH6" i="12"/>
  <c r="AH92" i="15" s="1"/>
  <c r="AD6" i="12"/>
  <c r="AD92" i="15" s="1"/>
  <c r="AC6" i="12"/>
  <c r="AC92" i="15" s="1"/>
  <c r="AJ5" i="12"/>
  <c r="AJ26" i="15" s="1"/>
  <c r="AI5" i="12"/>
  <c r="AI26" i="15" s="1"/>
  <c r="AH5" i="12"/>
  <c r="AH26" i="15" s="1"/>
  <c r="AD5" i="12"/>
  <c r="AD26" i="15" s="1"/>
  <c r="AC5" i="12"/>
  <c r="AC26" i="15" s="1"/>
  <c r="AJ4" i="12"/>
  <c r="AJ23" i="15" s="1"/>
  <c r="AI4" i="12"/>
  <c r="AI23" i="15" s="1"/>
  <c r="AH4" i="12"/>
  <c r="AK4" s="1"/>
  <c r="AK23" i="15" s="1"/>
  <c r="AD4" i="12"/>
  <c r="AG4" s="1"/>
  <c r="AG23" i="15" s="1"/>
  <c r="AC4" i="12"/>
  <c r="AC23" i="15" s="1"/>
  <c r="AB29" i="11"/>
  <c r="AA29"/>
  <c r="Z29"/>
  <c r="Y29"/>
  <c r="X29"/>
  <c r="W29"/>
  <c r="V29"/>
  <c r="U29"/>
  <c r="T29"/>
  <c r="S29"/>
  <c r="R29"/>
  <c r="Q29"/>
  <c r="P29"/>
  <c r="O28"/>
  <c r="N28"/>
  <c r="M28"/>
  <c r="L28"/>
  <c r="K28"/>
  <c r="J28"/>
  <c r="I28"/>
  <c r="H28"/>
  <c r="G28"/>
  <c r="F28"/>
  <c r="E28"/>
  <c r="D28"/>
  <c r="C28"/>
  <c r="AB26"/>
  <c r="Z26"/>
  <c r="X26"/>
  <c r="V26"/>
  <c r="T26"/>
  <c r="R26"/>
  <c r="P26"/>
  <c r="N26"/>
  <c r="L26"/>
  <c r="J26"/>
  <c r="AB25"/>
  <c r="AA25"/>
  <c r="AA26" s="1"/>
  <c r="Z25"/>
  <c r="Y25"/>
  <c r="Y26" s="1"/>
  <c r="X25"/>
  <c r="W25"/>
  <c r="W26" s="1"/>
  <c r="V25"/>
  <c r="U25"/>
  <c r="U26" s="1"/>
  <c r="T25"/>
  <c r="S25"/>
  <c r="S26" s="1"/>
  <c r="R25"/>
  <c r="Q25"/>
  <c r="Q26" s="1"/>
  <c r="P25"/>
  <c r="O25"/>
  <c r="O26" s="1"/>
  <c r="N25"/>
  <c r="M25"/>
  <c r="M26" s="1"/>
  <c r="L25"/>
  <c r="K25"/>
  <c r="K26" s="1"/>
  <c r="J25"/>
  <c r="I25"/>
  <c r="I26" s="1"/>
  <c r="H25"/>
  <c r="H26" s="1"/>
  <c r="G25"/>
  <c r="G26" s="1"/>
  <c r="F25"/>
  <c r="F26" s="1"/>
  <c r="E25"/>
  <c r="E26" s="1"/>
  <c r="D25"/>
  <c r="D26" s="1"/>
  <c r="C25"/>
  <c r="C26" s="1"/>
  <c r="AJ24"/>
  <c r="AJ299" i="15" s="1"/>
  <c r="AI24" i="11"/>
  <c r="AI299" i="15" s="1"/>
  <c r="AH24" i="11"/>
  <c r="AH299" i="15" s="1"/>
  <c r="AD24" i="11"/>
  <c r="AD299" i="15" s="1"/>
  <c r="AC24" i="11"/>
  <c r="AC299" i="15" s="1"/>
  <c r="AJ23" i="11"/>
  <c r="AJ253" i="15" s="1"/>
  <c r="AI23" i="11"/>
  <c r="AI253" i="15" s="1"/>
  <c r="AH23" i="11"/>
  <c r="AH253" i="15" s="1"/>
  <c r="AD23" i="11"/>
  <c r="AD253" i="15" s="1"/>
  <c r="AC23" i="11"/>
  <c r="AC253" i="15" s="1"/>
  <c r="AJ22" i="11"/>
  <c r="AJ226" i="15" s="1"/>
  <c r="AI22" i="11"/>
  <c r="AI226" i="15" s="1"/>
  <c r="AH22" i="11"/>
  <c r="AH226" i="15" s="1"/>
  <c r="AD22" i="11"/>
  <c r="AD226" i="15" s="1"/>
  <c r="AC22" i="11"/>
  <c r="AC226" i="15" s="1"/>
  <c r="AJ21" i="11"/>
  <c r="AJ222" i="15" s="1"/>
  <c r="AI21" i="11"/>
  <c r="AI222" i="15" s="1"/>
  <c r="AH21" i="11"/>
  <c r="AH222" i="15" s="1"/>
  <c r="AD21" i="11"/>
  <c r="AD222" i="15" s="1"/>
  <c r="AC21" i="11"/>
  <c r="AC222" i="15" s="1"/>
  <c r="AJ20" i="11"/>
  <c r="AJ221" i="15" s="1"/>
  <c r="AI20" i="11"/>
  <c r="AI221" i="15" s="1"/>
  <c r="AH20" i="11"/>
  <c r="AH221" i="15" s="1"/>
  <c r="AD20" i="11"/>
  <c r="AD221" i="15" s="1"/>
  <c r="AC20" i="11"/>
  <c r="AC221" i="15" s="1"/>
  <c r="AJ19" i="11"/>
  <c r="AJ176" i="15" s="1"/>
  <c r="AI19" i="11"/>
  <c r="AI176" i="15" s="1"/>
  <c r="AH19" i="11"/>
  <c r="AH176" i="15" s="1"/>
  <c r="AD19" i="11"/>
  <c r="AD176" i="15" s="1"/>
  <c r="AC19" i="11"/>
  <c r="AC176" i="15" s="1"/>
  <c r="AJ18" i="11"/>
  <c r="AJ160" i="15" s="1"/>
  <c r="AI18" i="11"/>
  <c r="AI160" i="15" s="1"/>
  <c r="AH18" i="11"/>
  <c r="AH160" i="15" s="1"/>
  <c r="AD18" i="11"/>
  <c r="AD160" i="15" s="1"/>
  <c r="AC18" i="11"/>
  <c r="AC160" i="15" s="1"/>
  <c r="AJ17" i="11"/>
  <c r="AJ141" i="15" s="1"/>
  <c r="AI17" i="11"/>
  <c r="AI141" i="15" s="1"/>
  <c r="AH17" i="11"/>
  <c r="AH141" i="15" s="1"/>
  <c r="AD17" i="11"/>
  <c r="AD141" i="15" s="1"/>
  <c r="AC17" i="11"/>
  <c r="AC141" i="15" s="1"/>
  <c r="AJ16" i="11"/>
  <c r="AJ129" i="15" s="1"/>
  <c r="AI16" i="11"/>
  <c r="AI129" i="15" s="1"/>
  <c r="AH16" i="11"/>
  <c r="AK16" s="1"/>
  <c r="AK129" i="15" s="1"/>
  <c r="AD16" i="11"/>
  <c r="AG16" s="1"/>
  <c r="AG129" i="15" s="1"/>
  <c r="AC16" i="11"/>
  <c r="AC129" i="15" s="1"/>
  <c r="AJ15" i="11"/>
  <c r="AJ125" i="15" s="1"/>
  <c r="AI15" i="11"/>
  <c r="AI125" i="15" s="1"/>
  <c r="AH15" i="11"/>
  <c r="AH125" i="15" s="1"/>
  <c r="AD15" i="11"/>
  <c r="AC15"/>
  <c r="AC125" i="15" s="1"/>
  <c r="AJ14" i="11"/>
  <c r="AJ112" i="15" s="1"/>
  <c r="AI14" i="11"/>
  <c r="AI112" i="15" s="1"/>
  <c r="AH14" i="11"/>
  <c r="AH112" i="15" s="1"/>
  <c r="AD14" i="11"/>
  <c r="AD112" i="15" s="1"/>
  <c r="AC14" i="11"/>
  <c r="AC112" i="15" s="1"/>
  <c r="AJ13" i="11"/>
  <c r="AJ111" i="15" s="1"/>
  <c r="AI13" i="11"/>
  <c r="AI111" i="15" s="1"/>
  <c r="AH13" i="11"/>
  <c r="AH111" i="15" s="1"/>
  <c r="AD13" i="11"/>
  <c r="AC13"/>
  <c r="AC111" i="15" s="1"/>
  <c r="AJ12" i="11"/>
  <c r="AJ91" i="15" s="1"/>
  <c r="AI12" i="11"/>
  <c r="AI91" i="15" s="1"/>
  <c r="AH12" i="11"/>
  <c r="AK12" s="1"/>
  <c r="AK91" i="15" s="1"/>
  <c r="AD12" i="11"/>
  <c r="AG12" s="1"/>
  <c r="AG91" i="15" s="1"/>
  <c r="AC12" i="11"/>
  <c r="AC91" i="15" s="1"/>
  <c r="AJ11" i="11"/>
  <c r="AJ90" i="15" s="1"/>
  <c r="AI11" i="11"/>
  <c r="AI90" i="15" s="1"/>
  <c r="AH11" i="11"/>
  <c r="AH90" i="15" s="1"/>
  <c r="AD11" i="11"/>
  <c r="AD90" i="15" s="1"/>
  <c r="AC11" i="11"/>
  <c r="AC90" i="15" s="1"/>
  <c r="AJ10" i="11"/>
  <c r="AJ89" i="15" s="1"/>
  <c r="AI10" i="11"/>
  <c r="AI89" i="15" s="1"/>
  <c r="AH10" i="11"/>
  <c r="AK10" s="1"/>
  <c r="AK89" i="15" s="1"/>
  <c r="AD10" i="11"/>
  <c r="AG10" s="1"/>
  <c r="AG89" i="15" s="1"/>
  <c r="AC10" i="11"/>
  <c r="AC89" i="15" s="1"/>
  <c r="AJ9" i="11"/>
  <c r="AJ69" i="15" s="1"/>
  <c r="AI9" i="11"/>
  <c r="AI69" i="15" s="1"/>
  <c r="AH9" i="11"/>
  <c r="AH69" i="15" s="1"/>
  <c r="AD9" i="11"/>
  <c r="AC9"/>
  <c r="AC69" i="15" s="1"/>
  <c r="AJ8" i="11"/>
  <c r="AJ64" i="15" s="1"/>
  <c r="AI8" i="11"/>
  <c r="AI64" i="15" s="1"/>
  <c r="AH8" i="11"/>
  <c r="AH64" i="15" s="1"/>
  <c r="AD8" i="11"/>
  <c r="AD64" i="15" s="1"/>
  <c r="AC8" i="11"/>
  <c r="AC64" i="15" s="1"/>
  <c r="AJ7" i="11"/>
  <c r="AJ38" i="15" s="1"/>
  <c r="AI7" i="11"/>
  <c r="AI38" i="15" s="1"/>
  <c r="AH7" i="11"/>
  <c r="AH38" i="15" s="1"/>
  <c r="AD7" i="11"/>
  <c r="AD38" i="15" s="1"/>
  <c r="AC7" i="11"/>
  <c r="AC38" i="15" s="1"/>
  <c r="AJ6" i="11"/>
  <c r="AJ31" i="15" s="1"/>
  <c r="AI6" i="11"/>
  <c r="AI31" i="15" s="1"/>
  <c r="AH6" i="11"/>
  <c r="AK6" s="1"/>
  <c r="AK31" i="15" s="1"/>
  <c r="AD6" i="11"/>
  <c r="AG6" s="1"/>
  <c r="AG31" i="15" s="1"/>
  <c r="AC6" i="11"/>
  <c r="AC31" i="15" s="1"/>
  <c r="AJ5" i="11"/>
  <c r="AJ18" i="15" s="1"/>
  <c r="AI5" i="11"/>
  <c r="AI18" i="15" s="1"/>
  <c r="AH5" i="11"/>
  <c r="AH18" i="15" s="1"/>
  <c r="AD5" i="11"/>
  <c r="AD18" i="15" s="1"/>
  <c r="AC5" i="11"/>
  <c r="AC18" i="15" s="1"/>
  <c r="AJ4" i="11"/>
  <c r="AJ12" i="15" s="1"/>
  <c r="AI4" i="11"/>
  <c r="AI12" i="15" s="1"/>
  <c r="AH4" i="11"/>
  <c r="AH12" i="15" s="1"/>
  <c r="AD4" i="11"/>
  <c r="AD12" i="15" s="1"/>
  <c r="AC4" i="11"/>
  <c r="AC12" i="15" s="1"/>
  <c r="AJ3" i="11"/>
  <c r="AJ7" i="15" s="1"/>
  <c r="AI3" i="11"/>
  <c r="AI7" i="15" s="1"/>
  <c r="AH3" i="11"/>
  <c r="AH25" s="1"/>
  <c r="AD3"/>
  <c r="AD25" s="1"/>
  <c r="AC3"/>
  <c r="AC7" i="15" s="1"/>
  <c r="AB28" i="10"/>
  <c r="AA28"/>
  <c r="Z28"/>
  <c r="Y28"/>
  <c r="X28"/>
  <c r="W28"/>
  <c r="V28"/>
  <c r="U28"/>
  <c r="T28"/>
  <c r="S28"/>
  <c r="R28"/>
  <c r="Q28"/>
  <c r="P28"/>
  <c r="O27"/>
  <c r="N27"/>
  <c r="M27"/>
  <c r="L27"/>
  <c r="K27"/>
  <c r="J27"/>
  <c r="I27"/>
  <c r="H27"/>
  <c r="G27"/>
  <c r="F27"/>
  <c r="E27"/>
  <c r="D27"/>
  <c r="C27"/>
  <c r="AA25"/>
  <c r="Y25"/>
  <c r="W25"/>
  <c r="U25"/>
  <c r="S25"/>
  <c r="Q25"/>
  <c r="O25"/>
  <c r="M25"/>
  <c r="K25"/>
  <c r="I25"/>
  <c r="G25"/>
  <c r="E25"/>
  <c r="C25"/>
  <c r="AB25"/>
  <c r="AA24"/>
  <c r="Z24"/>
  <c r="Z25" s="1"/>
  <c r="Y24"/>
  <c r="X24"/>
  <c r="X25" s="1"/>
  <c r="W24"/>
  <c r="V24"/>
  <c r="V25" s="1"/>
  <c r="U24"/>
  <c r="T24"/>
  <c r="T25" s="1"/>
  <c r="S24"/>
  <c r="R24"/>
  <c r="R25" s="1"/>
  <c r="Q24"/>
  <c r="P24"/>
  <c r="P25" s="1"/>
  <c r="O24"/>
  <c r="N24"/>
  <c r="N25" s="1"/>
  <c r="M24"/>
  <c r="L24"/>
  <c r="L25" s="1"/>
  <c r="K24"/>
  <c r="J24"/>
  <c r="J25" s="1"/>
  <c r="I24"/>
  <c r="H24"/>
  <c r="H25" s="1"/>
  <c r="G24"/>
  <c r="F24"/>
  <c r="F25" s="1"/>
  <c r="E24"/>
  <c r="D24"/>
  <c r="D25" s="1"/>
  <c r="C24"/>
  <c r="AJ23"/>
  <c r="AJ271" i="15" s="1"/>
  <c r="AI23" i="10"/>
  <c r="AI271" i="15" s="1"/>
  <c r="AH23" i="10"/>
  <c r="AH271" i="15" s="1"/>
  <c r="AD23" i="10"/>
  <c r="AD271" i="15" s="1"/>
  <c r="AC23" i="10"/>
  <c r="AC271" i="15" s="1"/>
  <c r="AJ22" i="10"/>
  <c r="AJ228" i="15" s="1"/>
  <c r="AI22" i="10"/>
  <c r="AI228" i="15" s="1"/>
  <c r="AH22" i="10"/>
  <c r="AH228" i="15" s="1"/>
  <c r="AD22" i="10"/>
  <c r="AD228" i="15" s="1"/>
  <c r="AC22" i="10"/>
  <c r="AC228" i="15" s="1"/>
  <c r="AJ21" i="10"/>
  <c r="AJ215" i="15" s="1"/>
  <c r="AI21" i="10"/>
  <c r="AI215" i="15" s="1"/>
  <c r="AH21" i="10"/>
  <c r="AH215" i="15" s="1"/>
  <c r="AD21" i="10"/>
  <c r="AD215" i="15" s="1"/>
  <c r="AC21" i="10"/>
  <c r="AC215" i="15" s="1"/>
  <c r="AJ20" i="10"/>
  <c r="AJ211" i="15" s="1"/>
  <c r="AI20" i="10"/>
  <c r="AI211" i="15" s="1"/>
  <c r="AH20" i="10"/>
  <c r="AH211" i="15" s="1"/>
  <c r="AD20" i="10"/>
  <c r="AD211" i="15" s="1"/>
  <c r="AC20" i="10"/>
  <c r="AC211" i="15" s="1"/>
  <c r="AJ19" i="10"/>
  <c r="AJ195" i="15" s="1"/>
  <c r="AI19" i="10"/>
  <c r="AI195" i="15" s="1"/>
  <c r="AH19" i="10"/>
  <c r="AH195" i="15" s="1"/>
  <c r="AD19" i="10"/>
  <c r="AD195" i="15" s="1"/>
  <c r="AC19" i="10"/>
  <c r="AC195" i="15" s="1"/>
  <c r="AJ18" i="10"/>
  <c r="AJ193" i="15" s="1"/>
  <c r="AI18" i="10"/>
  <c r="AI193" i="15" s="1"/>
  <c r="AH18" i="10"/>
  <c r="AH193" i="15" s="1"/>
  <c r="AD18" i="10"/>
  <c r="AD193" i="15" s="1"/>
  <c r="AC18" i="10"/>
  <c r="AC193" i="15" s="1"/>
  <c r="AJ17" i="10"/>
  <c r="AJ186" i="15" s="1"/>
  <c r="AI17" i="10"/>
  <c r="AI186" i="15" s="1"/>
  <c r="AH17" i="10"/>
  <c r="AH186" i="15" s="1"/>
  <c r="AD17" i="10"/>
  <c r="AD186" i="15" s="1"/>
  <c r="AC17" i="10"/>
  <c r="AC186" i="15" s="1"/>
  <c r="AJ16" i="10"/>
  <c r="AJ170" i="15" s="1"/>
  <c r="AI16" i="10"/>
  <c r="AI170" i="15" s="1"/>
  <c r="AH16" i="10"/>
  <c r="AH170" i="15" s="1"/>
  <c r="AD16" i="10"/>
  <c r="AD170" i="15" s="1"/>
  <c r="AC16" i="10"/>
  <c r="AC170" i="15" s="1"/>
  <c r="AJ15" i="10"/>
  <c r="AJ155" i="15" s="1"/>
  <c r="AI15" i="10"/>
  <c r="AI155" i="15" s="1"/>
  <c r="AH15" i="10"/>
  <c r="AH155" i="15" s="1"/>
  <c r="AD15" i="10"/>
  <c r="AD155" i="15" s="1"/>
  <c r="AC15" i="10"/>
  <c r="AC155" i="15" s="1"/>
  <c r="AJ14" i="10"/>
  <c r="AJ122" i="15" s="1"/>
  <c r="AI14" i="10"/>
  <c r="AI122" i="15" s="1"/>
  <c r="AH14" i="10"/>
  <c r="AH122" i="15" s="1"/>
  <c r="AD14" i="10"/>
  <c r="AD122" i="15" s="1"/>
  <c r="AC14" i="10"/>
  <c r="AC122" i="15" s="1"/>
  <c r="AJ13" i="10"/>
  <c r="AJ116" i="15" s="1"/>
  <c r="AI13" i="10"/>
  <c r="AI116" i="15" s="1"/>
  <c r="AH13" i="10"/>
  <c r="AH116" i="15" s="1"/>
  <c r="AD13" i="10"/>
  <c r="AD116" i="15" s="1"/>
  <c r="AC13" i="10"/>
  <c r="AC116" i="15" s="1"/>
  <c r="AJ12" i="10"/>
  <c r="AJ95" i="15" s="1"/>
  <c r="AI12" i="10"/>
  <c r="AI95" i="15" s="1"/>
  <c r="AH12" i="10"/>
  <c r="AK12" s="1"/>
  <c r="AK95" i="15" s="1"/>
  <c r="AD12" i="10"/>
  <c r="AG12" s="1"/>
  <c r="AG95" i="15" s="1"/>
  <c r="AC12" i="10"/>
  <c r="AC95" i="15" s="1"/>
  <c r="AJ11" i="10"/>
  <c r="AJ85" i="15" s="1"/>
  <c r="AI11" i="10"/>
  <c r="AI85" i="15" s="1"/>
  <c r="AH11" i="10"/>
  <c r="AH85" i="15" s="1"/>
  <c r="AD11" i="10"/>
  <c r="AC11"/>
  <c r="AC85" i="15" s="1"/>
  <c r="AJ10" i="10"/>
  <c r="AJ83" i="15" s="1"/>
  <c r="AI10" i="10"/>
  <c r="AI83" i="15" s="1"/>
  <c r="AH10" i="10"/>
  <c r="AK10" s="1"/>
  <c r="AK83" i="15" s="1"/>
  <c r="AD10" i="10"/>
  <c r="AG10" s="1"/>
  <c r="AG83" i="15" s="1"/>
  <c r="AC10" i="10"/>
  <c r="AC83" i="15" s="1"/>
  <c r="AJ9" i="10"/>
  <c r="AJ78" i="15" s="1"/>
  <c r="AI9" i="10"/>
  <c r="AI78" i="15" s="1"/>
  <c r="AH9" i="10"/>
  <c r="AH78" i="15" s="1"/>
  <c r="AD9" i="10"/>
  <c r="AD78" i="15" s="1"/>
  <c r="AC9" i="10"/>
  <c r="AC78" i="15" s="1"/>
  <c r="AJ8" i="10"/>
  <c r="AJ73" i="15" s="1"/>
  <c r="AI8" i="10"/>
  <c r="AI73" i="15" s="1"/>
  <c r="AH8" i="10"/>
  <c r="AK8" s="1"/>
  <c r="AK73" i="15" s="1"/>
  <c r="AD8" i="10"/>
  <c r="AG8" s="1"/>
  <c r="AG73" i="15" s="1"/>
  <c r="AC8" i="10"/>
  <c r="AC73" i="15" s="1"/>
  <c r="AJ7" i="10"/>
  <c r="AJ72" i="15" s="1"/>
  <c r="AI7" i="10"/>
  <c r="AI72" i="15" s="1"/>
  <c r="AH7" i="10"/>
  <c r="AH72" i="15" s="1"/>
  <c r="AD7" i="10"/>
  <c r="AD72" i="15" s="1"/>
  <c r="AC7" i="10"/>
  <c r="AC72" i="15" s="1"/>
  <c r="AJ6" i="10"/>
  <c r="AJ61" i="15" s="1"/>
  <c r="AI6" i="10"/>
  <c r="AI61" i="15" s="1"/>
  <c r="AH6" i="10"/>
  <c r="AK6" s="1"/>
  <c r="AK61" i="15" s="1"/>
  <c r="AD6" i="10"/>
  <c r="AG6" s="1"/>
  <c r="AG61" i="15" s="1"/>
  <c r="AC6" i="10"/>
  <c r="AC61" i="15" s="1"/>
  <c r="AJ5" i="10"/>
  <c r="AJ54" i="15" s="1"/>
  <c r="AI5" i="10"/>
  <c r="AH5"/>
  <c r="AH54" i="15" s="1"/>
  <c r="AG5" i="10"/>
  <c r="AG54" i="15" s="1"/>
  <c r="AD5" i="10"/>
  <c r="AD54" i="15" s="1"/>
  <c r="AC5" i="10"/>
  <c r="AC54" i="15" s="1"/>
  <c r="AJ4" i="10"/>
  <c r="AJ53" i="15" s="1"/>
  <c r="AI4" i="10"/>
  <c r="AI53" i="15" s="1"/>
  <c r="AH4" i="10"/>
  <c r="AD4"/>
  <c r="AC4"/>
  <c r="AC53" i="15" s="1"/>
  <c r="AJ3" i="10"/>
  <c r="AJ29" i="15" s="1"/>
  <c r="AI3" i="10"/>
  <c r="AH3"/>
  <c r="AH29" i="15" s="1"/>
  <c r="AG3" i="10"/>
  <c r="AG29" i="15" s="1"/>
  <c r="AD3" i="10"/>
  <c r="AC3"/>
  <c r="AB30" i="9"/>
  <c r="AA30"/>
  <c r="Z30"/>
  <c r="Y30"/>
  <c r="X30"/>
  <c r="W30"/>
  <c r="V30"/>
  <c r="U30"/>
  <c r="T30"/>
  <c r="S30"/>
  <c r="R30"/>
  <c r="Q30"/>
  <c r="P30"/>
  <c r="O29"/>
  <c r="N29"/>
  <c r="M29"/>
  <c r="L29"/>
  <c r="K29"/>
  <c r="J29"/>
  <c r="I29"/>
  <c r="H29"/>
  <c r="G29"/>
  <c r="F29"/>
  <c r="E29"/>
  <c r="D29"/>
  <c r="C29"/>
  <c r="AB27"/>
  <c r="AA27"/>
  <c r="AB26"/>
  <c r="Z26"/>
  <c r="Z27" s="1"/>
  <c r="Y26"/>
  <c r="Y27" s="1"/>
  <c r="X26"/>
  <c r="X27" s="1"/>
  <c r="W26"/>
  <c r="W27" s="1"/>
  <c r="V26"/>
  <c r="V27" s="1"/>
  <c r="U26"/>
  <c r="U27" s="1"/>
  <c r="T26"/>
  <c r="T27" s="1"/>
  <c r="S26"/>
  <c r="S27" s="1"/>
  <c r="R26"/>
  <c r="R27" s="1"/>
  <c r="Q26"/>
  <c r="Q27" s="1"/>
  <c r="P26"/>
  <c r="P27" s="1"/>
  <c r="O26"/>
  <c r="O27" s="1"/>
  <c r="N26"/>
  <c r="N27" s="1"/>
  <c r="M26"/>
  <c r="M27" s="1"/>
  <c r="L26"/>
  <c r="L27" s="1"/>
  <c r="K26"/>
  <c r="K27" s="1"/>
  <c r="J26"/>
  <c r="J27" s="1"/>
  <c r="I26"/>
  <c r="I27" s="1"/>
  <c r="H26"/>
  <c r="H27" s="1"/>
  <c r="G26"/>
  <c r="G27" s="1"/>
  <c r="F26"/>
  <c r="F27" s="1"/>
  <c r="E26"/>
  <c r="E27" s="1"/>
  <c r="D26"/>
  <c r="D27" s="1"/>
  <c r="C26"/>
  <c r="C27" s="1"/>
  <c r="AJ25"/>
  <c r="AI25"/>
  <c r="AK25" s="1"/>
  <c r="AH25"/>
  <c r="AD25"/>
  <c r="AC25"/>
  <c r="AG25" s="1"/>
  <c r="AJ24"/>
  <c r="AI24"/>
  <c r="AH24"/>
  <c r="AK24" s="1"/>
  <c r="AD24"/>
  <c r="AC24"/>
  <c r="AE24" s="1"/>
  <c r="AJ23"/>
  <c r="AI23"/>
  <c r="AK23" s="1"/>
  <c r="AH23"/>
  <c r="AD23"/>
  <c r="AC23"/>
  <c r="AG23" s="1"/>
  <c r="AJ22"/>
  <c r="AJ259" i="15" s="1"/>
  <c r="AI22" i="9"/>
  <c r="AI259" i="15" s="1"/>
  <c r="AH22" i="9"/>
  <c r="AH259" i="15" s="1"/>
  <c r="AD22" i="9"/>
  <c r="AD259" i="15" s="1"/>
  <c r="AC22" i="9"/>
  <c r="AC259" i="15" s="1"/>
  <c r="AJ21" i="9"/>
  <c r="AJ238" i="15" s="1"/>
  <c r="AI21" i="9"/>
  <c r="AI238" i="15" s="1"/>
  <c r="AH21" i="9"/>
  <c r="AH238" i="15" s="1"/>
  <c r="AD21" i="9"/>
  <c r="AD238" i="15" s="1"/>
  <c r="AC21" i="9"/>
  <c r="AC238" i="15" s="1"/>
  <c r="AJ20" i="9"/>
  <c r="AJ209" i="15" s="1"/>
  <c r="AI20" i="9"/>
  <c r="AI209" i="15" s="1"/>
  <c r="AH20" i="9"/>
  <c r="AH209" i="15" s="1"/>
  <c r="AD20" i="9"/>
  <c r="AD209" i="15" s="1"/>
  <c r="AC20" i="9"/>
  <c r="AC209" i="15" s="1"/>
  <c r="AJ19" i="9"/>
  <c r="AJ178" i="15" s="1"/>
  <c r="AI19" i="9"/>
  <c r="AI178" i="15" s="1"/>
  <c r="AH19" i="9"/>
  <c r="AH178" i="15" s="1"/>
  <c r="AD19" i="9"/>
  <c r="AD178" i="15" s="1"/>
  <c r="AC19" i="9"/>
  <c r="AC178" i="15" s="1"/>
  <c r="AJ18" i="9"/>
  <c r="AJ177" i="15" s="1"/>
  <c r="AI18" i="9"/>
  <c r="AI177" i="15" s="1"/>
  <c r="AH18" i="9"/>
  <c r="AH177" i="15" s="1"/>
  <c r="AD18" i="9"/>
  <c r="AD177" i="15" s="1"/>
  <c r="AC18" i="9"/>
  <c r="AC177" i="15" s="1"/>
  <c r="AJ17" i="9"/>
  <c r="AJ154" i="15" s="1"/>
  <c r="AI17" i="9"/>
  <c r="AI154" i="15" s="1"/>
  <c r="AH17" i="9"/>
  <c r="AH154" i="15" s="1"/>
  <c r="AD17" i="9"/>
  <c r="AD154" i="15" s="1"/>
  <c r="AC17" i="9"/>
  <c r="AC154" i="15" s="1"/>
  <c r="AJ16" i="9"/>
  <c r="AJ135" i="15" s="1"/>
  <c r="AI16" i="9"/>
  <c r="AI135" i="15" s="1"/>
  <c r="AH16" i="9"/>
  <c r="AH135" i="15" s="1"/>
  <c r="AD16" i="9"/>
  <c r="AD135" i="15" s="1"/>
  <c r="AC16" i="9"/>
  <c r="AC135" i="15" s="1"/>
  <c r="AJ15" i="9"/>
  <c r="AJ117" i="15" s="1"/>
  <c r="AI15" i="9"/>
  <c r="AI117" i="15" s="1"/>
  <c r="AH15" i="9"/>
  <c r="AH117" i="15" s="1"/>
  <c r="AD15" i="9"/>
  <c r="AD117" i="15" s="1"/>
  <c r="AC15" i="9"/>
  <c r="AC117" i="15" s="1"/>
  <c r="AJ14" i="9"/>
  <c r="AJ94" i="15" s="1"/>
  <c r="AI14" i="9"/>
  <c r="AI94" i="15" s="1"/>
  <c r="AH14" i="9"/>
  <c r="AH94" i="15" s="1"/>
  <c r="AD14" i="9"/>
  <c r="AD94" i="15" s="1"/>
  <c r="AC14" i="9"/>
  <c r="AC94" i="15" s="1"/>
  <c r="AJ13" i="9"/>
  <c r="AJ93" i="15" s="1"/>
  <c r="AI13" i="9"/>
  <c r="AI93" i="15" s="1"/>
  <c r="AH13" i="9"/>
  <c r="AH93" i="15" s="1"/>
  <c r="AD13" i="9"/>
  <c r="AD93" i="15" s="1"/>
  <c r="AC13" i="9"/>
  <c r="AC93" i="15" s="1"/>
  <c r="AJ12" i="9"/>
  <c r="AJ81" i="15" s="1"/>
  <c r="AI12" i="9"/>
  <c r="AI81" i="15" s="1"/>
  <c r="AH12" i="9"/>
  <c r="AH81" i="15" s="1"/>
  <c r="AD12" i="9"/>
  <c r="AD81" i="15" s="1"/>
  <c r="AC12" i="9"/>
  <c r="AC81" i="15" s="1"/>
  <c r="AJ11" i="9"/>
  <c r="AJ71" i="15" s="1"/>
  <c r="AI11" i="9"/>
  <c r="AI71" i="15" s="1"/>
  <c r="AH11" i="9"/>
  <c r="AH71" i="15" s="1"/>
  <c r="AD11" i="9"/>
  <c r="AD71" i="15" s="1"/>
  <c r="AC11" i="9"/>
  <c r="AC71" i="15" s="1"/>
  <c r="AJ10" i="9"/>
  <c r="AJ70" i="15" s="1"/>
  <c r="AI10" i="9"/>
  <c r="AI70" i="15" s="1"/>
  <c r="AH10" i="9"/>
  <c r="AH70" i="15" s="1"/>
  <c r="AD10" i="9"/>
  <c r="AD70" i="15" s="1"/>
  <c r="AC10" i="9"/>
  <c r="AC70" i="15" s="1"/>
  <c r="AJ9" i="9"/>
  <c r="AJ66" i="15" s="1"/>
  <c r="AI9" i="9"/>
  <c r="AI66" i="15" s="1"/>
  <c r="AH9" i="9"/>
  <c r="AH66" i="15" s="1"/>
  <c r="AD9" i="9"/>
  <c r="AD66" i="15" s="1"/>
  <c r="AC9" i="9"/>
  <c r="AC66" i="15" s="1"/>
  <c r="AJ8" i="9"/>
  <c r="AJ63" i="15" s="1"/>
  <c r="AI8" i="9"/>
  <c r="AI63" i="15" s="1"/>
  <c r="AH8" i="9"/>
  <c r="AH63" i="15" s="1"/>
  <c r="AD8" i="9"/>
  <c r="AD63" i="15" s="1"/>
  <c r="AC8" i="9"/>
  <c r="AC63" i="15" s="1"/>
  <c r="AJ7" i="9"/>
  <c r="AJ55" i="15" s="1"/>
  <c r="AI7" i="9"/>
  <c r="AI55" i="15" s="1"/>
  <c r="AH7" i="9"/>
  <c r="AH55" i="15" s="1"/>
  <c r="AD7" i="9"/>
  <c r="AD55" i="15" s="1"/>
  <c r="AC7" i="9"/>
  <c r="AC55" i="15" s="1"/>
  <c r="AJ6" i="9"/>
  <c r="AJ50" i="15" s="1"/>
  <c r="AI6" i="9"/>
  <c r="AI50" i="15" s="1"/>
  <c r="AH6" i="9"/>
  <c r="AH50" i="15" s="1"/>
  <c r="AD6" i="9"/>
  <c r="AD50" i="15" s="1"/>
  <c r="AC6" i="9"/>
  <c r="AC50" i="15" s="1"/>
  <c r="AJ5" i="9"/>
  <c r="AJ48" i="15" s="1"/>
  <c r="AI5" i="9"/>
  <c r="AI48" i="15" s="1"/>
  <c r="AH5" i="9"/>
  <c r="AH48" i="15" s="1"/>
  <c r="AD5" i="9"/>
  <c r="AD48" i="15" s="1"/>
  <c r="AC5" i="9"/>
  <c r="AC48" i="15" s="1"/>
  <c r="AJ4" i="9"/>
  <c r="AJ24" i="15" s="1"/>
  <c r="AI4" i="9"/>
  <c r="AI24" i="15" s="1"/>
  <c r="AH4" i="9"/>
  <c r="AH24" i="15" s="1"/>
  <c r="AD4" i="9"/>
  <c r="AD24" i="15" s="1"/>
  <c r="AC4" i="9"/>
  <c r="AC24" i="15" s="1"/>
  <c r="AJ3" i="9"/>
  <c r="AJ19" i="15" s="1"/>
  <c r="AI3" i="9"/>
  <c r="AI19" i="15" s="1"/>
  <c r="AH3" i="9"/>
  <c r="AH19" i="15" s="1"/>
  <c r="AD3" i="9"/>
  <c r="AD19" i="15" s="1"/>
  <c r="AC3" i="9"/>
  <c r="AC19" i="15" s="1"/>
  <c r="AB31" i="8"/>
  <c r="AA31"/>
  <c r="Z31"/>
  <c r="Y31"/>
  <c r="X31"/>
  <c r="W31"/>
  <c r="V31"/>
  <c r="U31"/>
  <c r="T31"/>
  <c r="S31"/>
  <c r="R31"/>
  <c r="Q31"/>
  <c r="P31"/>
  <c r="O30"/>
  <c r="N30"/>
  <c r="M30"/>
  <c r="L30"/>
  <c r="K30"/>
  <c r="J30"/>
  <c r="I30"/>
  <c r="H30"/>
  <c r="G30"/>
  <c r="F30"/>
  <c r="E30"/>
  <c r="D30"/>
  <c r="C30"/>
  <c r="AB28"/>
  <c r="Z28"/>
  <c r="X28"/>
  <c r="V28"/>
  <c r="T28"/>
  <c r="R28"/>
  <c r="P28"/>
  <c r="O28"/>
  <c r="AB27"/>
  <c r="AA27"/>
  <c r="AA28" s="1"/>
  <c r="Z27"/>
  <c r="Y27"/>
  <c r="Y28" s="1"/>
  <c r="X27"/>
  <c r="W27"/>
  <c r="W28" s="1"/>
  <c r="V27"/>
  <c r="U27"/>
  <c r="U28" s="1"/>
  <c r="T27"/>
  <c r="S27"/>
  <c r="S28" s="1"/>
  <c r="R27"/>
  <c r="Q27"/>
  <c r="Q28" s="1"/>
  <c r="P27"/>
  <c r="N27"/>
  <c r="N28" s="1"/>
  <c r="M27"/>
  <c r="M28" s="1"/>
  <c r="L27"/>
  <c r="L28" s="1"/>
  <c r="K27"/>
  <c r="K28" s="1"/>
  <c r="J27"/>
  <c r="J28" s="1"/>
  <c r="I27"/>
  <c r="I28" s="1"/>
  <c r="H27"/>
  <c r="H28" s="1"/>
  <c r="G27"/>
  <c r="G28" s="1"/>
  <c r="F27"/>
  <c r="F28" s="1"/>
  <c r="E27"/>
  <c r="E28" s="1"/>
  <c r="D27"/>
  <c r="D28" s="1"/>
  <c r="C27"/>
  <c r="C28" s="1"/>
  <c r="AJ26"/>
  <c r="AJ298" i="15" s="1"/>
  <c r="AI26" i="8"/>
  <c r="AI298" i="15" s="1"/>
  <c r="AH26" i="8"/>
  <c r="AH298" i="15" s="1"/>
  <c r="AD26" i="8"/>
  <c r="AD298" i="15" s="1"/>
  <c r="AC26" i="8"/>
  <c r="AC298" i="15" s="1"/>
  <c r="AJ25" i="8"/>
  <c r="AJ272" i="15" s="1"/>
  <c r="AI25" i="8"/>
  <c r="AI272" i="15" s="1"/>
  <c r="AH25" i="8"/>
  <c r="AH272" i="15" s="1"/>
  <c r="AD25" i="8"/>
  <c r="AD272" i="15" s="1"/>
  <c r="AC25" i="8"/>
  <c r="AC272" i="15" s="1"/>
  <c r="AJ24" i="8"/>
  <c r="AJ269" i="15" s="1"/>
  <c r="AI24" i="8"/>
  <c r="AI269" i="15" s="1"/>
  <c r="AH24" i="8"/>
  <c r="AH269" i="15" s="1"/>
  <c r="AD24" i="8"/>
  <c r="AD269" i="15" s="1"/>
  <c r="AC24" i="8"/>
  <c r="AC269" i="15" s="1"/>
  <c r="AJ23" i="8"/>
  <c r="AI23"/>
  <c r="AH23"/>
  <c r="AK23" s="1"/>
  <c r="AD23"/>
  <c r="AG23" s="1"/>
  <c r="AC23"/>
  <c r="AE23" s="1"/>
  <c r="AJ22"/>
  <c r="AJ250" i="15" s="1"/>
  <c r="AI22" i="8"/>
  <c r="AI250" i="15" s="1"/>
  <c r="AH22" i="8"/>
  <c r="AH250" i="15" s="1"/>
  <c r="AD22" i="8"/>
  <c r="AD250" i="15" s="1"/>
  <c r="AC22" i="8"/>
  <c r="AC250" i="15" s="1"/>
  <c r="AJ21" i="8"/>
  <c r="AJ246" i="15" s="1"/>
  <c r="AI21" i="8"/>
  <c r="AI246" i="15" s="1"/>
  <c r="AH21" i="8"/>
  <c r="AH246" i="15" s="1"/>
  <c r="AD21" i="8"/>
  <c r="AD246" i="15" s="1"/>
  <c r="AC21" i="8"/>
  <c r="AC246" i="15" s="1"/>
  <c r="AJ20" i="8"/>
  <c r="AJ241" i="15" s="1"/>
  <c r="AI20" i="8"/>
  <c r="AI241" i="15" s="1"/>
  <c r="AH20" i="8"/>
  <c r="AH241" i="15" s="1"/>
  <c r="AD20" i="8"/>
  <c r="AD241" i="15" s="1"/>
  <c r="AC20" i="8"/>
  <c r="AC241" i="15" s="1"/>
  <c r="AJ19" i="8"/>
  <c r="AJ239" i="15" s="1"/>
  <c r="AI19" i="8"/>
  <c r="AI239" i="15" s="1"/>
  <c r="AH19" i="8"/>
  <c r="AH239" i="15" s="1"/>
  <c r="AD19" i="8"/>
  <c r="AD239" i="15" s="1"/>
  <c r="AC19" i="8"/>
  <c r="AC239" i="15" s="1"/>
  <c r="AJ18" i="8"/>
  <c r="AJ236" i="15" s="1"/>
  <c r="AI18" i="8"/>
  <c r="AI236" i="15" s="1"/>
  <c r="AH18" i="8"/>
  <c r="AH236" i="15" s="1"/>
  <c r="AD18" i="8"/>
  <c r="AD236" i="15" s="1"/>
  <c r="AC18" i="8"/>
  <c r="AC236" i="15" s="1"/>
  <c r="AJ17" i="8"/>
  <c r="AJ234" i="15" s="1"/>
  <c r="AI17" i="8"/>
  <c r="AI234" i="15" s="1"/>
  <c r="AH17" i="8"/>
  <c r="AH234" i="15" s="1"/>
  <c r="AD17" i="8"/>
  <c r="AD234" i="15" s="1"/>
  <c r="AC17" i="8"/>
  <c r="AC234" i="15" s="1"/>
  <c r="AJ16" i="8"/>
  <c r="AJ233" i="15" s="1"/>
  <c r="AI16" i="8"/>
  <c r="AI233" i="15" s="1"/>
  <c r="AH16" i="8"/>
  <c r="AH233" i="15" s="1"/>
  <c r="AD16" i="8"/>
  <c r="AD233" i="15" s="1"/>
  <c r="AC16" i="8"/>
  <c r="AC233" i="15" s="1"/>
  <c r="AJ15" i="8"/>
  <c r="AJ192" i="15" s="1"/>
  <c r="AI15" i="8"/>
  <c r="AI192" i="15" s="1"/>
  <c r="AH15" i="8"/>
  <c r="AH192" i="15" s="1"/>
  <c r="AD15" i="8"/>
  <c r="AD192" i="15" s="1"/>
  <c r="AC15" i="8"/>
  <c r="AC192" i="15" s="1"/>
  <c r="AJ14" i="8"/>
  <c r="AJ188" i="15" s="1"/>
  <c r="AI14" i="8"/>
  <c r="AI188" i="15" s="1"/>
  <c r="AH14" i="8"/>
  <c r="AH188" i="15" s="1"/>
  <c r="AD14" i="8"/>
  <c r="AD188" i="15" s="1"/>
  <c r="AC14" i="8"/>
  <c r="AC188" i="15" s="1"/>
  <c r="AJ13" i="8"/>
  <c r="AJ180" i="15" s="1"/>
  <c r="AI13" i="8"/>
  <c r="AI180" i="15" s="1"/>
  <c r="AH13" i="8"/>
  <c r="AH180" i="15" s="1"/>
  <c r="AD13" i="8"/>
  <c r="AD180" i="15" s="1"/>
  <c r="AC13" i="8"/>
  <c r="AC180" i="15" s="1"/>
  <c r="AJ12" i="8"/>
  <c r="AJ162" i="15" s="1"/>
  <c r="AI12" i="8"/>
  <c r="AI162" i="15" s="1"/>
  <c r="AH12" i="8"/>
  <c r="AH162" i="15" s="1"/>
  <c r="AD12" i="8"/>
  <c r="AD162" i="15" s="1"/>
  <c r="AC12" i="8"/>
  <c r="AC162" i="15" s="1"/>
  <c r="AJ11" i="8"/>
  <c r="AJ158" i="15" s="1"/>
  <c r="AI11" i="8"/>
  <c r="AI158" i="15" s="1"/>
  <c r="AH11" i="8"/>
  <c r="AH158" i="15" s="1"/>
  <c r="AD11" i="8"/>
  <c r="AD158" i="15" s="1"/>
  <c r="AC11" i="8"/>
  <c r="AC158" i="15" s="1"/>
  <c r="AJ10" i="8"/>
  <c r="AJ157" i="15" s="1"/>
  <c r="AI10" i="8"/>
  <c r="AI157" i="15" s="1"/>
  <c r="AH10" i="8"/>
  <c r="AH157" i="15" s="1"/>
  <c r="AD10" i="8"/>
  <c r="AD157" i="15" s="1"/>
  <c r="AC10" i="8"/>
  <c r="AC157" i="15" s="1"/>
  <c r="AJ9" i="8"/>
  <c r="AJ145" i="15" s="1"/>
  <c r="AI9" i="8"/>
  <c r="AI145" i="15" s="1"/>
  <c r="AH9" i="8"/>
  <c r="AH145" i="15" s="1"/>
  <c r="AD9" i="8"/>
  <c r="AD145" i="15" s="1"/>
  <c r="AC9" i="8"/>
  <c r="AC145" i="15" s="1"/>
  <c r="AJ8" i="8"/>
  <c r="AJ123" i="15" s="1"/>
  <c r="AI8" i="8"/>
  <c r="AI123" i="15" s="1"/>
  <c r="AH8" i="8"/>
  <c r="AH123" i="15" s="1"/>
  <c r="AD8" i="8"/>
  <c r="AD123" i="15" s="1"/>
  <c r="AC8" i="8"/>
  <c r="AC123" i="15" s="1"/>
  <c r="AJ7" i="8"/>
  <c r="AJ110" i="15" s="1"/>
  <c r="AI7" i="8"/>
  <c r="AI110" i="15" s="1"/>
  <c r="AH7" i="8"/>
  <c r="AH110" i="15" s="1"/>
  <c r="AD7" i="8"/>
  <c r="AD110" i="15" s="1"/>
  <c r="AC7" i="8"/>
  <c r="AC110" i="15" s="1"/>
  <c r="AJ6" i="8"/>
  <c r="AJ105" i="15" s="1"/>
  <c r="AI6" i="8"/>
  <c r="AI105" i="15" s="1"/>
  <c r="AH6" i="8"/>
  <c r="AH105" i="15" s="1"/>
  <c r="AD6" i="8"/>
  <c r="AD105" i="15" s="1"/>
  <c r="AC6" i="8"/>
  <c r="AC105" i="15" s="1"/>
  <c r="AJ5" i="8"/>
  <c r="AJ33" i="15" s="1"/>
  <c r="AI5" i="8"/>
  <c r="AI33" i="15" s="1"/>
  <c r="AH5" i="8"/>
  <c r="AH33" i="15" s="1"/>
  <c r="AD5" i="8"/>
  <c r="AD33" i="15" s="1"/>
  <c r="AC5" i="8"/>
  <c r="AC33" i="15" s="1"/>
  <c r="AJ4" i="8"/>
  <c r="AJ32" i="15" s="1"/>
  <c r="AI4" i="8"/>
  <c r="AI32" i="15" s="1"/>
  <c r="AH4" i="8"/>
  <c r="AH32" i="15" s="1"/>
  <c r="AD4" i="8"/>
  <c r="AD32" i="15" s="1"/>
  <c r="AC4" i="8"/>
  <c r="AC32" i="15" s="1"/>
  <c r="AJ3" i="8"/>
  <c r="AJ22" i="15" s="1"/>
  <c r="AI3" i="8"/>
  <c r="AI22" i="15" s="1"/>
  <c r="AH3" i="8"/>
  <c r="AH22" i="15" s="1"/>
  <c r="AD3" i="8"/>
  <c r="AD22" i="15" s="1"/>
  <c r="AC3" i="8"/>
  <c r="AC22" i="15" s="1"/>
  <c r="AB26" i="7"/>
  <c r="AA26"/>
  <c r="Z26"/>
  <c r="Y26"/>
  <c r="X26"/>
  <c r="W26"/>
  <c r="V26"/>
  <c r="U26"/>
  <c r="T26"/>
  <c r="S26"/>
  <c r="R26"/>
  <c r="Q26"/>
  <c r="P26"/>
  <c r="O25"/>
  <c r="N25"/>
  <c r="M25"/>
  <c r="L25"/>
  <c r="K25"/>
  <c r="J25"/>
  <c r="I25"/>
  <c r="H25"/>
  <c r="G25"/>
  <c r="F25"/>
  <c r="E25"/>
  <c r="D25"/>
  <c r="C25"/>
  <c r="AB23"/>
  <c r="Z23"/>
  <c r="X23"/>
  <c r="V23"/>
  <c r="T23"/>
  <c r="R23"/>
  <c r="P23"/>
  <c r="N23"/>
  <c r="L23"/>
  <c r="J23"/>
  <c r="H23"/>
  <c r="F23"/>
  <c r="D23"/>
  <c r="AB22"/>
  <c r="AA22"/>
  <c r="AA23" s="1"/>
  <c r="Z22"/>
  <c r="Y22"/>
  <c r="Y23" s="1"/>
  <c r="X22"/>
  <c r="W22"/>
  <c r="W23" s="1"/>
  <c r="V22"/>
  <c r="U22"/>
  <c r="U23" s="1"/>
  <c r="T22"/>
  <c r="S22"/>
  <c r="S23" s="1"/>
  <c r="R22"/>
  <c r="Q22"/>
  <c r="Q23" s="1"/>
  <c r="P22"/>
  <c r="O22"/>
  <c r="O23" s="1"/>
  <c r="N22"/>
  <c r="M22"/>
  <c r="M23" s="1"/>
  <c r="L22"/>
  <c r="K22"/>
  <c r="K23" s="1"/>
  <c r="J22"/>
  <c r="I22"/>
  <c r="I23" s="1"/>
  <c r="H22"/>
  <c r="G22"/>
  <c r="G23" s="1"/>
  <c r="F22"/>
  <c r="E22"/>
  <c r="E23" s="1"/>
  <c r="D22"/>
  <c r="C22"/>
  <c r="C23" s="1"/>
  <c r="AJ21"/>
  <c r="AJ297" i="15" s="1"/>
  <c r="AI21" i="7"/>
  <c r="AI297" i="15" s="1"/>
  <c r="AH21" i="7"/>
  <c r="AH297" i="15" s="1"/>
  <c r="AD21" i="7"/>
  <c r="AD297" i="15" s="1"/>
  <c r="AC21" i="7"/>
  <c r="AC297" i="15" s="1"/>
  <c r="AJ20" i="7"/>
  <c r="AJ282" i="15" s="1"/>
  <c r="AI20" i="7"/>
  <c r="AI282" i="15" s="1"/>
  <c r="AH20" i="7"/>
  <c r="AH282" i="15" s="1"/>
  <c r="AD20" i="7"/>
  <c r="AD282" i="15" s="1"/>
  <c r="AC20" i="7"/>
  <c r="AC282" i="15" s="1"/>
  <c r="AJ19" i="7"/>
  <c r="AJ267" i="15" s="1"/>
  <c r="AI19" i="7"/>
  <c r="AI267" i="15" s="1"/>
  <c r="AH19" i="7"/>
  <c r="AH267" i="15" s="1"/>
  <c r="AD19" i="7"/>
  <c r="AD267" i="15" s="1"/>
  <c r="AC19" i="7"/>
  <c r="AC267" i="15" s="1"/>
  <c r="AJ18" i="7"/>
  <c r="AJ249" i="15" s="1"/>
  <c r="AI18" i="7"/>
  <c r="AI249" i="15" s="1"/>
  <c r="AH18" i="7"/>
  <c r="AH249" i="15" s="1"/>
  <c r="AD18" i="7"/>
  <c r="AD249" i="15" s="1"/>
  <c r="AC18" i="7"/>
  <c r="AC249" i="15" s="1"/>
  <c r="AJ17" i="7"/>
  <c r="AJ230" i="15" s="1"/>
  <c r="AI17" i="7"/>
  <c r="AI230" i="15" s="1"/>
  <c r="AH17" i="7"/>
  <c r="AH230" i="15" s="1"/>
  <c r="AD17" i="7"/>
  <c r="AD230" i="15" s="1"/>
  <c r="AC17" i="7"/>
  <c r="AC230" i="15" s="1"/>
  <c r="AJ16" i="7"/>
  <c r="AJ227" i="15" s="1"/>
  <c r="AI16" i="7"/>
  <c r="AI227" i="15" s="1"/>
  <c r="AH16" i="7"/>
  <c r="AH227" i="15" s="1"/>
  <c r="AD16" i="7"/>
  <c r="AD227" i="15" s="1"/>
  <c r="AC16" i="7"/>
  <c r="AC227" i="15" s="1"/>
  <c r="AJ15" i="7"/>
  <c r="AJ218" i="15" s="1"/>
  <c r="AI15" i="7"/>
  <c r="AI218" i="15" s="1"/>
  <c r="AH15" i="7"/>
  <c r="AH218" i="15" s="1"/>
  <c r="AD15" i="7"/>
  <c r="AD218" i="15" s="1"/>
  <c r="AC15" i="7"/>
  <c r="AC218" i="15" s="1"/>
  <c r="AJ14" i="7"/>
  <c r="AJ214" i="15" s="1"/>
  <c r="AI14" i="7"/>
  <c r="AI214" i="15" s="1"/>
  <c r="AH14" i="7"/>
  <c r="AH214" i="15" s="1"/>
  <c r="AD14" i="7"/>
  <c r="AD214" i="15" s="1"/>
  <c r="AC14" i="7"/>
  <c r="AC214" i="15" s="1"/>
  <c r="AJ13" i="7"/>
  <c r="AJ179" i="15" s="1"/>
  <c r="AI13" i="7"/>
  <c r="AI179" i="15" s="1"/>
  <c r="AH13" i="7"/>
  <c r="AH179" i="15" s="1"/>
  <c r="AD13" i="7"/>
  <c r="AD179" i="15" s="1"/>
  <c r="AC13" i="7"/>
  <c r="AC179" i="15" s="1"/>
  <c r="AJ12" i="7"/>
  <c r="AJ156" i="15" s="1"/>
  <c r="AI12" i="7"/>
  <c r="AI156" i="15" s="1"/>
  <c r="AH12" i="7"/>
  <c r="AH156" i="15" s="1"/>
  <c r="AD12" i="7"/>
  <c r="AD156" i="15" s="1"/>
  <c r="AC12" i="7"/>
  <c r="AC156" i="15" s="1"/>
  <c r="AJ11" i="7"/>
  <c r="AJ120" i="15" s="1"/>
  <c r="AI11" i="7"/>
  <c r="AI120" i="15" s="1"/>
  <c r="AH11" i="7"/>
  <c r="AH120" i="15" s="1"/>
  <c r="AD11" i="7"/>
  <c r="AD120" i="15" s="1"/>
  <c r="AC11" i="7"/>
  <c r="AC120" i="15" s="1"/>
  <c r="AJ10" i="7"/>
  <c r="AJ118" i="15" s="1"/>
  <c r="AI10" i="7"/>
  <c r="AI118" i="15" s="1"/>
  <c r="AH10" i="7"/>
  <c r="AH118" i="15" s="1"/>
  <c r="AD10" i="7"/>
  <c r="AD118" i="15" s="1"/>
  <c r="AC10" i="7"/>
  <c r="AC118" i="15" s="1"/>
  <c r="AJ9" i="7"/>
  <c r="AJ109" i="15" s="1"/>
  <c r="AI9" i="7"/>
  <c r="AI109" i="15" s="1"/>
  <c r="AH9" i="7"/>
  <c r="AH109" i="15" s="1"/>
  <c r="AD9" i="7"/>
  <c r="AD109" i="15" s="1"/>
  <c r="AC9" i="7"/>
  <c r="AC109" i="15" s="1"/>
  <c r="AJ8" i="7"/>
  <c r="AJ98" i="15" s="1"/>
  <c r="AI8" i="7"/>
  <c r="AI98" i="15" s="1"/>
  <c r="AH8" i="7"/>
  <c r="AH98" i="15" s="1"/>
  <c r="AD8" i="7"/>
  <c r="AD98" i="15" s="1"/>
  <c r="AC8" i="7"/>
  <c r="AC98" i="15" s="1"/>
  <c r="AJ7" i="7"/>
  <c r="AJ96" i="15" s="1"/>
  <c r="AI7" i="7"/>
  <c r="AI96" i="15" s="1"/>
  <c r="AH7" i="7"/>
  <c r="AH96" i="15" s="1"/>
  <c r="AD7" i="7"/>
  <c r="AD96" i="15" s="1"/>
  <c r="AC7" i="7"/>
  <c r="AC96" i="15" s="1"/>
  <c r="AJ6" i="7"/>
  <c r="AJ60" i="15" s="1"/>
  <c r="AI6" i="7"/>
  <c r="AI60" i="15" s="1"/>
  <c r="AH6" i="7"/>
  <c r="AH60" i="15" s="1"/>
  <c r="AD6" i="7"/>
  <c r="AD60" i="15" s="1"/>
  <c r="AC6" i="7"/>
  <c r="AC60" i="15" s="1"/>
  <c r="AJ5" i="7"/>
  <c r="AJ43" i="15" s="1"/>
  <c r="AI5" i="7"/>
  <c r="AI43" i="15" s="1"/>
  <c r="AH5" i="7"/>
  <c r="AH43" i="15" s="1"/>
  <c r="AD5" i="7"/>
  <c r="AD43" i="15" s="1"/>
  <c r="AC5" i="7"/>
  <c r="AC43" i="15" s="1"/>
  <c r="AJ4" i="7"/>
  <c r="AJ42" i="15" s="1"/>
  <c r="AI4" i="7"/>
  <c r="AI42" i="15" s="1"/>
  <c r="AH4" i="7"/>
  <c r="AH42" i="15" s="1"/>
  <c r="AD4" i="7"/>
  <c r="AD42" i="15" s="1"/>
  <c r="AC4" i="7"/>
  <c r="AC42" i="15" s="1"/>
  <c r="AJ3" i="7"/>
  <c r="AJ17" i="15" s="1"/>
  <c r="AI3" i="7"/>
  <c r="AI17" i="15" s="1"/>
  <c r="AH3" i="7"/>
  <c r="AH17" i="15" s="1"/>
  <c r="AD3" i="7"/>
  <c r="AD17" i="15" s="1"/>
  <c r="AC3" i="7"/>
  <c r="AC17" i="15" s="1"/>
  <c r="AB30" i="6"/>
  <c r="AA30"/>
  <c r="Z30"/>
  <c r="Y30"/>
  <c r="X30"/>
  <c r="W30"/>
  <c r="V30"/>
  <c r="U30"/>
  <c r="T30"/>
  <c r="S30"/>
  <c r="R30"/>
  <c r="Q30"/>
  <c r="P30"/>
  <c r="O29"/>
  <c r="N29"/>
  <c r="M29"/>
  <c r="L29"/>
  <c r="K29"/>
  <c r="J29"/>
  <c r="I29"/>
  <c r="H29"/>
  <c r="G29"/>
  <c r="F29"/>
  <c r="E29"/>
  <c r="D29"/>
  <c r="C29"/>
  <c r="AB27"/>
  <c r="AA27"/>
  <c r="Z27"/>
  <c r="X27"/>
  <c r="V27"/>
  <c r="T27"/>
  <c r="R27"/>
  <c r="P27"/>
  <c r="N27"/>
  <c r="L27"/>
  <c r="J27"/>
  <c r="H27"/>
  <c r="F27"/>
  <c r="D27"/>
  <c r="Z26"/>
  <c r="Y26"/>
  <c r="Y27" s="1"/>
  <c r="X26"/>
  <c r="W26"/>
  <c r="W27" s="1"/>
  <c r="V26"/>
  <c r="U26"/>
  <c r="U27" s="1"/>
  <c r="T26"/>
  <c r="S26"/>
  <c r="S27" s="1"/>
  <c r="R26"/>
  <c r="Q26"/>
  <c r="Q27" s="1"/>
  <c r="P26"/>
  <c r="O26"/>
  <c r="O27" s="1"/>
  <c r="N26"/>
  <c r="M26"/>
  <c r="M27" s="1"/>
  <c r="L26"/>
  <c r="K26"/>
  <c r="K27" s="1"/>
  <c r="J26"/>
  <c r="I26"/>
  <c r="I27" s="1"/>
  <c r="H26"/>
  <c r="G26"/>
  <c r="G27" s="1"/>
  <c r="F26"/>
  <c r="E26"/>
  <c r="E27" s="1"/>
  <c r="D26"/>
  <c r="C26"/>
  <c r="C27" s="1"/>
  <c r="AJ25"/>
  <c r="AJ266" i="15" s="1"/>
  <c r="AI25" i="6"/>
  <c r="AI266" i="15" s="1"/>
  <c r="AH25" i="6"/>
  <c r="AH266" i="15" s="1"/>
  <c r="AD25" i="6"/>
  <c r="AD266" i="15" s="1"/>
  <c r="AC25" i="6"/>
  <c r="AC266" i="15" s="1"/>
  <c r="AJ24" i="6"/>
  <c r="AJ240" i="15" s="1"/>
  <c r="AI24" i="6"/>
  <c r="AI240" i="15" s="1"/>
  <c r="AH24" i="6"/>
  <c r="AH240" i="15" s="1"/>
  <c r="AD24" i="6"/>
  <c r="AD240" i="15" s="1"/>
  <c r="AC24" i="6"/>
  <c r="AC240" i="15" s="1"/>
  <c r="AJ23" i="6"/>
  <c r="AJ232" i="15" s="1"/>
  <c r="AI23" i="6"/>
  <c r="AI232" i="15" s="1"/>
  <c r="AH23" i="6"/>
  <c r="AH232" i="15" s="1"/>
  <c r="AD23" i="6"/>
  <c r="AD232" i="15" s="1"/>
  <c r="AC23" i="6"/>
  <c r="AC232" i="15" s="1"/>
  <c r="AJ22" i="6"/>
  <c r="AJ199" i="15" s="1"/>
  <c r="AI22" i="6"/>
  <c r="AI199" i="15" s="1"/>
  <c r="AH22" i="6"/>
  <c r="AH199" i="15" s="1"/>
  <c r="AD22" i="6"/>
  <c r="AD199" i="15" s="1"/>
  <c r="AC22" i="6"/>
  <c r="AC199" i="15" s="1"/>
  <c r="AJ21" i="6"/>
  <c r="AJ197" i="15" s="1"/>
  <c r="AI21" i="6"/>
  <c r="AI197" i="15" s="1"/>
  <c r="AH21" i="6"/>
  <c r="AH197" i="15" s="1"/>
  <c r="AD21" i="6"/>
  <c r="AD197" i="15" s="1"/>
  <c r="AC21" i="6"/>
  <c r="AC197" i="15" s="1"/>
  <c r="AJ20" i="6"/>
  <c r="AJ191" i="15" s="1"/>
  <c r="AI20" i="6"/>
  <c r="AI191" i="15" s="1"/>
  <c r="AH20" i="6"/>
  <c r="AH191" i="15" s="1"/>
  <c r="AD20" i="6"/>
  <c r="AD191" i="15" s="1"/>
  <c r="AC20" i="6"/>
  <c r="AC191" i="15" s="1"/>
  <c r="AJ19" i="6"/>
  <c r="AJ161" i="15" s="1"/>
  <c r="AI19" i="6"/>
  <c r="AI161" i="15" s="1"/>
  <c r="AH19" i="6"/>
  <c r="AH161" i="15" s="1"/>
  <c r="AD19" i="6"/>
  <c r="AD161" i="15" s="1"/>
  <c r="AC19" i="6"/>
  <c r="AC161" i="15" s="1"/>
  <c r="AJ18" i="6"/>
  <c r="AJ139" i="15" s="1"/>
  <c r="AI18" i="6"/>
  <c r="AI139" i="15" s="1"/>
  <c r="AH18" i="6"/>
  <c r="AH139" i="15" s="1"/>
  <c r="AD18" i="6"/>
  <c r="AD139" i="15" s="1"/>
  <c r="AC18" i="6"/>
  <c r="AC139" i="15" s="1"/>
  <c r="AJ17" i="6"/>
  <c r="AJ138" i="15" s="1"/>
  <c r="AI17" i="6"/>
  <c r="AI138" i="15" s="1"/>
  <c r="AH17" i="6"/>
  <c r="AH138" i="15" s="1"/>
  <c r="AD17" i="6"/>
  <c r="AD138" i="15" s="1"/>
  <c r="AC17" i="6"/>
  <c r="AC138" i="15" s="1"/>
  <c r="AJ16" i="6"/>
  <c r="AJ136" i="15" s="1"/>
  <c r="AI16" i="6"/>
  <c r="AI136" i="15" s="1"/>
  <c r="AH16" i="6"/>
  <c r="AH136" i="15" s="1"/>
  <c r="AD16" i="6"/>
  <c r="AD136" i="15" s="1"/>
  <c r="AC16" i="6"/>
  <c r="AC136" i="15" s="1"/>
  <c r="AJ15" i="6"/>
  <c r="AJ132" i="15" s="1"/>
  <c r="AI15" i="6"/>
  <c r="AI132" i="15" s="1"/>
  <c r="AH15" i="6"/>
  <c r="AH132" i="15" s="1"/>
  <c r="AD15" i="6"/>
  <c r="AD132" i="15" s="1"/>
  <c r="AC15" i="6"/>
  <c r="AC132" i="15" s="1"/>
  <c r="AJ14" i="6"/>
  <c r="AJ131" i="15" s="1"/>
  <c r="AI14" i="6"/>
  <c r="AI131" i="15" s="1"/>
  <c r="AH14" i="6"/>
  <c r="AH131" i="15" s="1"/>
  <c r="AD14" i="6"/>
  <c r="AD131" i="15" s="1"/>
  <c r="AC14" i="6"/>
  <c r="AC131" i="15" s="1"/>
  <c r="AJ13" i="6"/>
  <c r="AJ86" i="15" s="1"/>
  <c r="AI13" i="6"/>
  <c r="AI86" i="15" s="1"/>
  <c r="AH13" i="6"/>
  <c r="AH86" i="15" s="1"/>
  <c r="AD13" i="6"/>
  <c r="AD86" i="15" s="1"/>
  <c r="AC13" i="6"/>
  <c r="AC86" i="15" s="1"/>
  <c r="AJ12" i="6"/>
  <c r="AJ75" i="15" s="1"/>
  <c r="AI12" i="6"/>
  <c r="AI75" i="15" s="1"/>
  <c r="AH12" i="6"/>
  <c r="AH75" i="15" s="1"/>
  <c r="AD12" i="6"/>
  <c r="AD75" i="15" s="1"/>
  <c r="AC12" i="6"/>
  <c r="AC75" i="15" s="1"/>
  <c r="AJ11" i="6"/>
  <c r="AJ57" i="15" s="1"/>
  <c r="AI11" i="6"/>
  <c r="AI57" i="15" s="1"/>
  <c r="AH11" i="6"/>
  <c r="AH57" i="15" s="1"/>
  <c r="AD11" i="6"/>
  <c r="AD57" i="15" s="1"/>
  <c r="AC11" i="6"/>
  <c r="AC57" i="15" s="1"/>
  <c r="AJ10" i="6"/>
  <c r="AJ51" i="15" s="1"/>
  <c r="AI10" i="6"/>
  <c r="AI51" i="15" s="1"/>
  <c r="AH10" i="6"/>
  <c r="AH51" i="15" s="1"/>
  <c r="AD10" i="6"/>
  <c r="AD51" i="15" s="1"/>
  <c r="AC10" i="6"/>
  <c r="AC51" i="15" s="1"/>
  <c r="AJ9" i="6"/>
  <c r="AJ41" i="15" s="1"/>
  <c r="AI9" i="6"/>
  <c r="AI41" i="15" s="1"/>
  <c r="AH9" i="6"/>
  <c r="AH41" i="15" s="1"/>
  <c r="AD9" i="6"/>
  <c r="AD41" i="15" s="1"/>
  <c r="AC9" i="6"/>
  <c r="AC41" i="15" s="1"/>
  <c r="AJ8" i="6"/>
  <c r="AJ40" i="15" s="1"/>
  <c r="AI8" i="6"/>
  <c r="AI40" i="15" s="1"/>
  <c r="AH8" i="6"/>
  <c r="AH40" i="15" s="1"/>
  <c r="AD8" i="6"/>
  <c r="AD40" i="15" s="1"/>
  <c r="AC8" i="6"/>
  <c r="AC40" i="15" s="1"/>
  <c r="AJ7" i="6"/>
  <c r="AJ36" i="15" s="1"/>
  <c r="AI7" i="6"/>
  <c r="AI36" i="15" s="1"/>
  <c r="AH7" i="6"/>
  <c r="AH36" i="15" s="1"/>
  <c r="AD7" i="6"/>
  <c r="AD36" i="15" s="1"/>
  <c r="AC7" i="6"/>
  <c r="AC36" i="15" s="1"/>
  <c r="AJ6" i="6"/>
  <c r="AJ35" i="15" s="1"/>
  <c r="AI6" i="6"/>
  <c r="AI35" i="15" s="1"/>
  <c r="AH6" i="6"/>
  <c r="AH35" i="15" s="1"/>
  <c r="AD6" i="6"/>
  <c r="AD35" i="15" s="1"/>
  <c r="AC6" i="6"/>
  <c r="AC35" i="15" s="1"/>
  <c r="AJ5" i="6"/>
  <c r="AJ14" i="15" s="1"/>
  <c r="AI5" i="6"/>
  <c r="AI14" i="15" s="1"/>
  <c r="AH5" i="6"/>
  <c r="AH14" i="15" s="1"/>
  <c r="AD5" i="6"/>
  <c r="AD14" i="15" s="1"/>
  <c r="AC5" i="6"/>
  <c r="AC14" i="15" s="1"/>
  <c r="AJ4" i="6"/>
  <c r="AJ13" i="15" s="1"/>
  <c r="AI4" i="6"/>
  <c r="AI13" i="15" s="1"/>
  <c r="AH4" i="6"/>
  <c r="AH13" i="15" s="1"/>
  <c r="AD4" i="6"/>
  <c r="AD13" i="15" s="1"/>
  <c r="AC4" i="6"/>
  <c r="AC13" i="15" s="1"/>
  <c r="AJ3" i="6"/>
  <c r="AJ8" i="15" s="1"/>
  <c r="AI3" i="6"/>
  <c r="AI8" i="15" s="1"/>
  <c r="AH3" i="6"/>
  <c r="AH8" i="15" s="1"/>
  <c r="AD3" i="6"/>
  <c r="AD8" i="15" s="1"/>
  <c r="AC3" i="6"/>
  <c r="AC8" i="15" s="1"/>
  <c r="AB29" i="5"/>
  <c r="AA29"/>
  <c r="Z29"/>
  <c r="Y29"/>
  <c r="X29"/>
  <c r="W29"/>
  <c r="V29"/>
  <c r="U29"/>
  <c r="T29"/>
  <c r="S29"/>
  <c r="R29"/>
  <c r="Q29"/>
  <c r="P29"/>
  <c r="O28"/>
  <c r="N28"/>
  <c r="M28"/>
  <c r="L28"/>
  <c r="K28"/>
  <c r="J28"/>
  <c r="I28"/>
  <c r="H28"/>
  <c r="G28"/>
  <c r="F28"/>
  <c r="E28"/>
  <c r="D28"/>
  <c r="C28"/>
  <c r="AB26"/>
  <c r="AA26"/>
  <c r="AB25"/>
  <c r="Z25"/>
  <c r="Z26" s="1"/>
  <c r="Y25"/>
  <c r="Y26" s="1"/>
  <c r="X25"/>
  <c r="X26" s="1"/>
  <c r="W25"/>
  <c r="W26" s="1"/>
  <c r="V25"/>
  <c r="V26" s="1"/>
  <c r="U25"/>
  <c r="U26" s="1"/>
  <c r="T25"/>
  <c r="T26" s="1"/>
  <c r="S25"/>
  <c r="S26" s="1"/>
  <c r="R25"/>
  <c r="R26" s="1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C25"/>
  <c r="C26" s="1"/>
  <c r="AJ24"/>
  <c r="AJ281" i="15" s="1"/>
  <c r="AI24" i="5"/>
  <c r="AI281" i="15" s="1"/>
  <c r="AH24" i="5"/>
  <c r="AH281" i="15" s="1"/>
  <c r="AD24" i="5"/>
  <c r="AD281" i="15" s="1"/>
  <c r="AC24" i="5"/>
  <c r="AC281" i="15" s="1"/>
  <c r="AJ23" i="5"/>
  <c r="AJ275" i="15" s="1"/>
  <c r="AI23" i="5"/>
  <c r="AI275" i="15" s="1"/>
  <c r="AH23" i="5"/>
  <c r="AH275" i="15" s="1"/>
  <c r="AD23" i="5"/>
  <c r="AD275" i="15" s="1"/>
  <c r="AC23" i="5"/>
  <c r="AC275" i="15" s="1"/>
  <c r="AJ22" i="5"/>
  <c r="AJ265" i="15" s="1"/>
  <c r="AI22" i="5"/>
  <c r="AI265" i="15" s="1"/>
  <c r="AH22" i="5"/>
  <c r="AH265" i="15" s="1"/>
  <c r="AD22" i="5"/>
  <c r="AD265" i="15" s="1"/>
  <c r="AC22" i="5"/>
  <c r="AC265" i="15" s="1"/>
  <c r="AJ21" i="5"/>
  <c r="AJ256" i="15" s="1"/>
  <c r="AI21" i="5"/>
  <c r="AI256" i="15" s="1"/>
  <c r="AH21" i="5"/>
  <c r="AH256" i="15" s="1"/>
  <c r="AD21" i="5"/>
  <c r="AD256" i="15" s="1"/>
  <c r="AC21" i="5"/>
  <c r="AC256" i="15" s="1"/>
  <c r="AJ20" i="5"/>
  <c r="AJ258" i="15" s="1"/>
  <c r="AI20" i="5"/>
  <c r="AI258" i="15" s="1"/>
  <c r="AH20" i="5"/>
  <c r="AH258" i="15" s="1"/>
  <c r="AD20" i="5"/>
  <c r="AD258" i="15" s="1"/>
  <c r="AC20" i="5"/>
  <c r="AC258" i="15" s="1"/>
  <c r="AJ19" i="5"/>
  <c r="AJ254" i="15" s="1"/>
  <c r="AI19" i="5"/>
  <c r="AI254" i="15" s="1"/>
  <c r="AH19" i="5"/>
  <c r="AH254" i="15" s="1"/>
  <c r="AD19" i="5"/>
  <c r="AD254" i="15" s="1"/>
  <c r="AC19" i="5"/>
  <c r="AC254" i="15" s="1"/>
  <c r="AJ18" i="5"/>
  <c r="AJ245" i="15" s="1"/>
  <c r="AI18" i="5"/>
  <c r="AI245" i="15" s="1"/>
  <c r="AH18" i="5"/>
  <c r="AH245" i="15" s="1"/>
  <c r="AD18" i="5"/>
  <c r="AD245" i="15" s="1"/>
  <c r="AC18" i="5"/>
  <c r="AC245" i="15" s="1"/>
  <c r="AJ17" i="5"/>
  <c r="AJ247" i="15" s="1"/>
  <c r="AI17" i="5"/>
  <c r="AI247" i="15" s="1"/>
  <c r="AH17" i="5"/>
  <c r="AH247" i="15" s="1"/>
  <c r="AD17" i="5"/>
  <c r="AD247" i="15" s="1"/>
  <c r="AC17" i="5"/>
  <c r="AC247" i="15" s="1"/>
  <c r="AJ16" i="5"/>
  <c r="AJ219" i="15" s="1"/>
  <c r="AI16" i="5"/>
  <c r="AI219" i="15" s="1"/>
  <c r="AH16" i="5"/>
  <c r="AH219" i="15" s="1"/>
  <c r="AD16" i="5"/>
  <c r="AD219" i="15" s="1"/>
  <c r="AC16" i="5"/>
  <c r="AC219" i="15" s="1"/>
  <c r="AJ15" i="5"/>
  <c r="AJ224" i="15" s="1"/>
  <c r="AI15" i="5"/>
  <c r="AI224" i="15" s="1"/>
  <c r="AH15" i="5"/>
  <c r="AH224" i="15" s="1"/>
  <c r="AD15" i="5"/>
  <c r="AD224" i="15" s="1"/>
  <c r="AC15" i="5"/>
  <c r="AC224" i="15" s="1"/>
  <c r="AJ14" i="5"/>
  <c r="AJ207" i="15" s="1"/>
  <c r="AI14" i="5"/>
  <c r="AI207" i="15" s="1"/>
  <c r="AH14" i="5"/>
  <c r="AH207" i="15" s="1"/>
  <c r="AD14" i="5"/>
  <c r="AD207" i="15" s="1"/>
  <c r="AC14" i="5"/>
  <c r="AC207" i="15" s="1"/>
  <c r="AJ13" i="5"/>
  <c r="AJ208" i="15" s="1"/>
  <c r="AI13" i="5"/>
  <c r="AI208" i="15" s="1"/>
  <c r="AH13" i="5"/>
  <c r="AH208" i="15" s="1"/>
  <c r="AD13" i="5"/>
  <c r="AD208" i="15" s="1"/>
  <c r="AC13" i="5"/>
  <c r="AC208" i="15" s="1"/>
  <c r="AJ12" i="5"/>
  <c r="AJ196" i="15" s="1"/>
  <c r="AI12" i="5"/>
  <c r="AI196" i="15" s="1"/>
  <c r="AH12" i="5"/>
  <c r="AH196" i="15" s="1"/>
  <c r="AD12" i="5"/>
  <c r="AD196" i="15" s="1"/>
  <c r="AC12" i="5"/>
  <c r="AC196" i="15" s="1"/>
  <c r="AJ11" i="5"/>
  <c r="AJ198" i="15" s="1"/>
  <c r="AI11" i="5"/>
  <c r="AI198" i="15" s="1"/>
  <c r="AH11" i="5"/>
  <c r="AH198" i="15" s="1"/>
  <c r="AD11" i="5"/>
  <c r="AD198" i="15" s="1"/>
  <c r="AC11" i="5"/>
  <c r="AC198" i="15" s="1"/>
  <c r="AJ10" i="5"/>
  <c r="AJ144" i="15" s="1"/>
  <c r="AI10" i="5"/>
  <c r="AI144" i="15" s="1"/>
  <c r="AH10" i="5"/>
  <c r="AH144" i="15" s="1"/>
  <c r="AD10" i="5"/>
  <c r="AD144" i="15" s="1"/>
  <c r="AC10" i="5"/>
  <c r="AC144" i="15" s="1"/>
  <c r="AJ9" i="5"/>
  <c r="AJ148" i="15" s="1"/>
  <c r="AI9" i="5"/>
  <c r="AI148" i="15" s="1"/>
  <c r="AH9" i="5"/>
  <c r="AH148" i="15" s="1"/>
  <c r="AD9" i="5"/>
  <c r="AD148" i="15" s="1"/>
  <c r="AC9" i="5"/>
  <c r="AC148" i="15" s="1"/>
  <c r="AJ8" i="5"/>
  <c r="AJ147" i="15" s="1"/>
  <c r="AI8" i="5"/>
  <c r="AI147" i="15" s="1"/>
  <c r="AH8" i="5"/>
  <c r="AH147" i="15" s="1"/>
  <c r="AD8" i="5"/>
  <c r="AD147" i="15" s="1"/>
  <c r="AC8" i="5"/>
  <c r="AC147" i="15" s="1"/>
  <c r="AJ7" i="5"/>
  <c r="AJ296" i="15" s="1"/>
  <c r="AI7" i="5"/>
  <c r="AI296" i="15" s="1"/>
  <c r="AH7" i="5"/>
  <c r="AH296" i="15" s="1"/>
  <c r="AD7" i="5"/>
  <c r="AD296" i="15" s="1"/>
  <c r="AC7" i="5"/>
  <c r="AC296" i="15" s="1"/>
  <c r="AJ6" i="5"/>
  <c r="AJ126" i="15" s="1"/>
  <c r="AI6" i="5"/>
  <c r="AI126" i="15" s="1"/>
  <c r="AH6" i="5"/>
  <c r="AH126" i="15" s="1"/>
  <c r="AD6" i="5"/>
  <c r="AD126" i="15" s="1"/>
  <c r="AC6" i="5"/>
  <c r="AC126" i="15" s="1"/>
  <c r="AJ5" i="5"/>
  <c r="AJ103" i="15" s="1"/>
  <c r="AI5" i="5"/>
  <c r="AI103" i="15" s="1"/>
  <c r="AH5" i="5"/>
  <c r="AH103" i="15" s="1"/>
  <c r="AD5" i="5"/>
  <c r="AD103" i="15" s="1"/>
  <c r="AC5" i="5"/>
  <c r="AC103" i="15" s="1"/>
  <c r="AJ4" i="5"/>
  <c r="AJ68" i="15" s="1"/>
  <c r="AI4" i="5"/>
  <c r="AI68" i="15" s="1"/>
  <c r="AH4" i="5"/>
  <c r="AH68" i="15" s="1"/>
  <c r="AD4" i="5"/>
  <c r="AD68" i="15" s="1"/>
  <c r="AC4" i="5"/>
  <c r="AC68" i="15" s="1"/>
  <c r="AJ3" i="5"/>
  <c r="AJ10" i="15" s="1"/>
  <c r="AI3" i="5"/>
  <c r="AI10" i="15" s="1"/>
  <c r="AH3" i="5"/>
  <c r="AH10" i="15" s="1"/>
  <c r="AD3" i="5"/>
  <c r="AD10" i="15" s="1"/>
  <c r="AC3" i="5"/>
  <c r="AC10" i="15" s="1"/>
  <c r="AB30" i="4"/>
  <c r="AA30"/>
  <c r="Z30"/>
  <c r="Y30"/>
  <c r="X30"/>
  <c r="W30"/>
  <c r="V30"/>
  <c r="U30"/>
  <c r="T30"/>
  <c r="S30"/>
  <c r="R30"/>
  <c r="Q30"/>
  <c r="P30"/>
  <c r="O29"/>
  <c r="N29"/>
  <c r="M29"/>
  <c r="L29"/>
  <c r="K29"/>
  <c r="J29"/>
  <c r="I29"/>
  <c r="H29"/>
  <c r="G29"/>
  <c r="F29"/>
  <c r="E29"/>
  <c r="D29"/>
  <c r="C29"/>
  <c r="AB27"/>
  <c r="Z27"/>
  <c r="AB26"/>
  <c r="AA26"/>
  <c r="AA27" s="1"/>
  <c r="Y26"/>
  <c r="Y27" s="1"/>
  <c r="X26"/>
  <c r="X27" s="1"/>
  <c r="W26"/>
  <c r="W27" s="1"/>
  <c r="V26"/>
  <c r="V27" s="1"/>
  <c r="U26"/>
  <c r="U27" s="1"/>
  <c r="T26"/>
  <c r="T27" s="1"/>
  <c r="S26"/>
  <c r="S27" s="1"/>
  <c r="R26"/>
  <c r="R27" s="1"/>
  <c r="Q26"/>
  <c r="Q27" s="1"/>
  <c r="P26"/>
  <c r="P27" s="1"/>
  <c r="O26"/>
  <c r="O27" s="1"/>
  <c r="N26"/>
  <c r="N27" s="1"/>
  <c r="M26"/>
  <c r="M27" s="1"/>
  <c r="L26"/>
  <c r="L27" s="1"/>
  <c r="K26"/>
  <c r="K27" s="1"/>
  <c r="J26"/>
  <c r="J27" s="1"/>
  <c r="I26"/>
  <c r="I27" s="1"/>
  <c r="H26"/>
  <c r="H27" s="1"/>
  <c r="G26"/>
  <c r="G27" s="1"/>
  <c r="F26"/>
  <c r="F27" s="1"/>
  <c r="E26"/>
  <c r="E27" s="1"/>
  <c r="D26"/>
  <c r="D27" s="1"/>
  <c r="C26"/>
  <c r="C27" s="1"/>
  <c r="AJ25"/>
  <c r="AJ295" i="15" s="1"/>
  <c r="AI25" i="4"/>
  <c r="AI295" i="15" s="1"/>
  <c r="AH25" i="4"/>
  <c r="AH295" i="15" s="1"/>
  <c r="AD25" i="4"/>
  <c r="AD295" i="15" s="1"/>
  <c r="AC25" i="4"/>
  <c r="AC295" i="15" s="1"/>
  <c r="AJ24" i="4"/>
  <c r="AJ294" i="15" s="1"/>
  <c r="AI24" i="4"/>
  <c r="AI294" i="15" s="1"/>
  <c r="AH24" i="4"/>
  <c r="AH294" i="15" s="1"/>
  <c r="AD24" i="4"/>
  <c r="AD294" i="15" s="1"/>
  <c r="AC24" i="4"/>
  <c r="AC294" i="15" s="1"/>
  <c r="AJ23" i="4"/>
  <c r="AJ284" i="15" s="1"/>
  <c r="AI23" i="4"/>
  <c r="AI284" i="15" s="1"/>
  <c r="AH23" i="4"/>
  <c r="AH284" i="15" s="1"/>
  <c r="AD23" i="4"/>
  <c r="AD284" i="15" s="1"/>
  <c r="AC23" i="4"/>
  <c r="AC284" i="15" s="1"/>
  <c r="AJ22" i="4"/>
  <c r="AJ262" i="15" s="1"/>
  <c r="AI22" i="4"/>
  <c r="AI262" i="15" s="1"/>
  <c r="AH22" i="4"/>
  <c r="AH262" i="15" s="1"/>
  <c r="AD22" i="4"/>
  <c r="AD262" i="15" s="1"/>
  <c r="AC22" i="4"/>
  <c r="AC262" i="15" s="1"/>
  <c r="AJ21" i="4"/>
  <c r="AJ260" i="15" s="1"/>
  <c r="AI21" i="4"/>
  <c r="AI260" i="15" s="1"/>
  <c r="AH21" i="4"/>
  <c r="AH260" i="15" s="1"/>
  <c r="AD21" i="4"/>
  <c r="AD260" i="15" s="1"/>
  <c r="AC21" i="4"/>
  <c r="AC260" i="15" s="1"/>
  <c r="AJ20" i="4"/>
  <c r="AJ244" i="15" s="1"/>
  <c r="AI20" i="4"/>
  <c r="AI244" i="15" s="1"/>
  <c r="AH20" i="4"/>
  <c r="AH244" i="15" s="1"/>
  <c r="AD20" i="4"/>
  <c r="AD244" i="15" s="1"/>
  <c r="AC20" i="4"/>
  <c r="AC244" i="15" s="1"/>
  <c r="AJ19" i="4"/>
  <c r="AJ220" i="15" s="1"/>
  <c r="AI19" i="4"/>
  <c r="AI220" i="15" s="1"/>
  <c r="AH19" i="4"/>
  <c r="AH220" i="15" s="1"/>
  <c r="AD19" i="4"/>
  <c r="AD220" i="15" s="1"/>
  <c r="AC19" i="4"/>
  <c r="AC220" i="15" s="1"/>
  <c r="AJ18" i="4"/>
  <c r="AJ205" i="15" s="1"/>
  <c r="AI18" i="4"/>
  <c r="AI205" i="15" s="1"/>
  <c r="AH18" i="4"/>
  <c r="AH205" i="15" s="1"/>
  <c r="AD18" i="4"/>
  <c r="AD205" i="15" s="1"/>
  <c r="AC18" i="4"/>
  <c r="AC205" i="15" s="1"/>
  <c r="AJ17" i="4"/>
  <c r="AJ189" i="15" s="1"/>
  <c r="AI17" i="4"/>
  <c r="AI189" i="15" s="1"/>
  <c r="AH17" i="4"/>
  <c r="AH189" i="15" s="1"/>
  <c r="AD17" i="4"/>
  <c r="AD189" i="15" s="1"/>
  <c r="AC17" i="4"/>
  <c r="AC189" i="15" s="1"/>
  <c r="AJ16" i="4"/>
  <c r="AJ183" i="15" s="1"/>
  <c r="AI16" i="4"/>
  <c r="AI183" i="15" s="1"/>
  <c r="AH16" i="4"/>
  <c r="AH183" i="15" s="1"/>
  <c r="AD16" i="4"/>
  <c r="AD183" i="15" s="1"/>
  <c r="AC16" i="4"/>
  <c r="AC183" i="15" s="1"/>
  <c r="AJ15" i="4"/>
  <c r="AJ169" i="15" s="1"/>
  <c r="AI15" i="4"/>
  <c r="AI169" i="15" s="1"/>
  <c r="AH15" i="4"/>
  <c r="AH169" i="15" s="1"/>
  <c r="AD15" i="4"/>
  <c r="AD169" i="15" s="1"/>
  <c r="AC15" i="4"/>
  <c r="AC169" i="15" s="1"/>
  <c r="AJ14" i="4"/>
  <c r="AJ152" i="15" s="1"/>
  <c r="AI14" i="4"/>
  <c r="AI152" i="15" s="1"/>
  <c r="AH14" i="4"/>
  <c r="AH152" i="15" s="1"/>
  <c r="AD14" i="4"/>
  <c r="AD152" i="15" s="1"/>
  <c r="AC14" i="4"/>
  <c r="AC152" i="15" s="1"/>
  <c r="AJ13" i="4"/>
  <c r="AJ121" i="15" s="1"/>
  <c r="AI13" i="4"/>
  <c r="AI121" i="15" s="1"/>
  <c r="AH13" i="4"/>
  <c r="AH121" i="15" s="1"/>
  <c r="AD13" i="4"/>
  <c r="AD121" i="15" s="1"/>
  <c r="AC13" i="4"/>
  <c r="AC121" i="15" s="1"/>
  <c r="AJ12" i="4"/>
  <c r="AJ114" i="15" s="1"/>
  <c r="AI12" i="4"/>
  <c r="AI114" i="15" s="1"/>
  <c r="AH12" i="4"/>
  <c r="AH114" i="15" s="1"/>
  <c r="AD12" i="4"/>
  <c r="AD114" i="15" s="1"/>
  <c r="AC12" i="4"/>
  <c r="AC114" i="15" s="1"/>
  <c r="AJ11" i="4"/>
  <c r="AJ99" i="15" s="1"/>
  <c r="AI11" i="4"/>
  <c r="AI99" i="15" s="1"/>
  <c r="AH11" i="4"/>
  <c r="AH99" i="15" s="1"/>
  <c r="AD11" i="4"/>
  <c r="AD99" i="15" s="1"/>
  <c r="AC11" i="4"/>
  <c r="AC99" i="15" s="1"/>
  <c r="AJ10" i="4"/>
  <c r="AJ82" i="15" s="1"/>
  <c r="AI10" i="4"/>
  <c r="AI82" i="15" s="1"/>
  <c r="AH10" i="4"/>
  <c r="AH82" i="15" s="1"/>
  <c r="AD10" i="4"/>
  <c r="AD82" i="15" s="1"/>
  <c r="AC10" i="4"/>
  <c r="AC82" i="15" s="1"/>
  <c r="AJ9" i="4"/>
  <c r="AJ56" i="15" s="1"/>
  <c r="AI9" i="4"/>
  <c r="AI56" i="15" s="1"/>
  <c r="AH9" i="4"/>
  <c r="AH56" i="15" s="1"/>
  <c r="AD9" i="4"/>
  <c r="AD56" i="15" s="1"/>
  <c r="AC9" i="4"/>
  <c r="AC56" i="15" s="1"/>
  <c r="AJ8" i="4"/>
  <c r="AJ49" i="15" s="1"/>
  <c r="AI8" i="4"/>
  <c r="AI49" i="15" s="1"/>
  <c r="AH8" i="4"/>
  <c r="AH49" i="15" s="1"/>
  <c r="AD8" i="4"/>
  <c r="AD49" i="15" s="1"/>
  <c r="AC8" i="4"/>
  <c r="AC49" i="15" s="1"/>
  <c r="AJ7" i="4"/>
  <c r="AJ39" i="15" s="1"/>
  <c r="AI7" i="4"/>
  <c r="AI39" i="15" s="1"/>
  <c r="AH7" i="4"/>
  <c r="AH39" i="15" s="1"/>
  <c r="AD7" i="4"/>
  <c r="AD39" i="15" s="1"/>
  <c r="AC7" i="4"/>
  <c r="AC39" i="15" s="1"/>
  <c r="AJ6" i="4"/>
  <c r="AJ28" i="15" s="1"/>
  <c r="AI6" i="4"/>
  <c r="AI28" i="15" s="1"/>
  <c r="AH6" i="4"/>
  <c r="AH28" i="15" s="1"/>
  <c r="AD6" i="4"/>
  <c r="AD28" i="15" s="1"/>
  <c r="AC6" i="4"/>
  <c r="AC28" i="15" s="1"/>
  <c r="AJ5" i="4"/>
  <c r="AJ25" i="15" s="1"/>
  <c r="AI5" i="4"/>
  <c r="AI25" i="15" s="1"/>
  <c r="AH5" i="4"/>
  <c r="AH25" i="15" s="1"/>
  <c r="AD5" i="4"/>
  <c r="AD25" i="15" s="1"/>
  <c r="AC5" i="4"/>
  <c r="AC25" i="15" s="1"/>
  <c r="AJ4" i="4"/>
  <c r="AJ20" i="15" s="1"/>
  <c r="AI4" i="4"/>
  <c r="AI20" i="15" s="1"/>
  <c r="AH4" i="4"/>
  <c r="AH20" i="15" s="1"/>
  <c r="AD4" i="4"/>
  <c r="AD20" i="15" s="1"/>
  <c r="AC4" i="4"/>
  <c r="AC20" i="15" s="1"/>
  <c r="AJ3" i="4"/>
  <c r="AJ11" i="15" s="1"/>
  <c r="AI3" i="4"/>
  <c r="AI11" i="15" s="1"/>
  <c r="AH3" i="4"/>
  <c r="AH11" i="15" s="1"/>
  <c r="AD3" i="4"/>
  <c r="AD11" i="15" s="1"/>
  <c r="AC3" i="4"/>
  <c r="AC11" i="15" s="1"/>
  <c r="AB25" i="3"/>
  <c r="AA25"/>
  <c r="Z25"/>
  <c r="Y25"/>
  <c r="X25"/>
  <c r="W25"/>
  <c r="V25"/>
  <c r="U25"/>
  <c r="T25"/>
  <c r="S25"/>
  <c r="R25"/>
  <c r="Q25"/>
  <c r="P25"/>
  <c r="O24"/>
  <c r="N24"/>
  <c r="M24"/>
  <c r="L24"/>
  <c r="K24"/>
  <c r="J24"/>
  <c r="I24"/>
  <c r="H24"/>
  <c r="G24"/>
  <c r="F24"/>
  <c r="E24"/>
  <c r="D24"/>
  <c r="C24"/>
  <c r="AA22"/>
  <c r="Y22"/>
  <c r="W22"/>
  <c r="U22"/>
  <c r="S22"/>
  <c r="Q22"/>
  <c r="O22"/>
  <c r="AB22"/>
  <c r="AA21"/>
  <c r="Z21"/>
  <c r="Z22" s="1"/>
  <c r="Y21"/>
  <c r="X21"/>
  <c r="X22" s="1"/>
  <c r="W21"/>
  <c r="V21"/>
  <c r="V22" s="1"/>
  <c r="U21"/>
  <c r="T21"/>
  <c r="T22" s="1"/>
  <c r="S21"/>
  <c r="R21"/>
  <c r="R22" s="1"/>
  <c r="Q21"/>
  <c r="P21"/>
  <c r="P22" s="1"/>
  <c r="N21"/>
  <c r="N22" s="1"/>
  <c r="M21"/>
  <c r="M22" s="1"/>
  <c r="L21"/>
  <c r="L22" s="1"/>
  <c r="K21"/>
  <c r="K22" s="1"/>
  <c r="J21"/>
  <c r="J22" s="1"/>
  <c r="I21"/>
  <c r="I22" s="1"/>
  <c r="H21"/>
  <c r="H22" s="1"/>
  <c r="G21"/>
  <c r="G22" s="1"/>
  <c r="F21"/>
  <c r="F22" s="1"/>
  <c r="E21"/>
  <c r="E22" s="1"/>
  <c r="D21"/>
  <c r="D22" s="1"/>
  <c r="C21"/>
  <c r="C22" s="1"/>
  <c r="AJ20"/>
  <c r="AJ283" i="15" s="1"/>
  <c r="AI20" i="3"/>
  <c r="AI283" i="15" s="1"/>
  <c r="AH20" i="3"/>
  <c r="AH283" i="15" s="1"/>
  <c r="AD20" i="3"/>
  <c r="AD283" i="15" s="1"/>
  <c r="AC20" i="3"/>
  <c r="AC283" i="15" s="1"/>
  <c r="AJ19" i="3"/>
  <c r="AJ277" i="15" s="1"/>
  <c r="AI19" i="3"/>
  <c r="AI277" i="15" s="1"/>
  <c r="AH19" i="3"/>
  <c r="AH277" i="15" s="1"/>
  <c r="AD19" i="3"/>
  <c r="AD277" i="15" s="1"/>
  <c r="AC19" i="3"/>
  <c r="AC277" i="15" s="1"/>
  <c r="AJ18" i="3"/>
  <c r="AJ270" i="15" s="1"/>
  <c r="AI18" i="3"/>
  <c r="AI270" i="15" s="1"/>
  <c r="AH18" i="3"/>
  <c r="AH270" i="15" s="1"/>
  <c r="AD18" i="3"/>
  <c r="AD270" i="15" s="1"/>
  <c r="AC18" i="3"/>
  <c r="AC270" i="15" s="1"/>
  <c r="AJ17" i="3"/>
  <c r="AJ255" i="15" s="1"/>
  <c r="AI17" i="3"/>
  <c r="AI255" i="15" s="1"/>
  <c r="AH17" i="3"/>
  <c r="AH255" i="15" s="1"/>
  <c r="AD17" i="3"/>
  <c r="AD255" i="15" s="1"/>
  <c r="AC17" i="3"/>
  <c r="AC255" i="15" s="1"/>
  <c r="AJ16" i="3"/>
  <c r="AJ229" i="15" s="1"/>
  <c r="AI16" i="3"/>
  <c r="AI229" i="15" s="1"/>
  <c r="AH16" i="3"/>
  <c r="AH229" i="15" s="1"/>
  <c r="AD16" i="3"/>
  <c r="AD229" i="15" s="1"/>
  <c r="AC16" i="3"/>
  <c r="AC229" i="15" s="1"/>
  <c r="AJ15" i="3"/>
  <c r="AJ184" i="15" s="1"/>
  <c r="AI15" i="3"/>
  <c r="AI184" i="15" s="1"/>
  <c r="AH15" i="3"/>
  <c r="AH184" i="15" s="1"/>
  <c r="AD15" i="3"/>
  <c r="AD184" i="15" s="1"/>
  <c r="AC15" i="3"/>
  <c r="AC184" i="15" s="1"/>
  <c r="AJ14" i="3"/>
  <c r="AJ173" i="15" s="1"/>
  <c r="AI14" i="3"/>
  <c r="AI173" i="15" s="1"/>
  <c r="AH14" i="3"/>
  <c r="AH173" i="15" s="1"/>
  <c r="AD14" i="3"/>
  <c r="AD173" i="15" s="1"/>
  <c r="AC14" i="3"/>
  <c r="AC173" i="15" s="1"/>
  <c r="AJ13" i="3"/>
  <c r="AJ171" i="15" s="1"/>
  <c r="AI13" i="3"/>
  <c r="AI171" i="15" s="1"/>
  <c r="AH13" i="3"/>
  <c r="AH171" i="15" s="1"/>
  <c r="AD13" i="3"/>
  <c r="AD171" i="15" s="1"/>
  <c r="AC13" i="3"/>
  <c r="AC171" i="15" s="1"/>
  <c r="AJ12" i="3"/>
  <c r="AJ166" i="15" s="1"/>
  <c r="AI12" i="3"/>
  <c r="AI166" i="15" s="1"/>
  <c r="AH12" i="3"/>
  <c r="AH166" i="15" s="1"/>
  <c r="AD12" i="3"/>
  <c r="AD166" i="15" s="1"/>
  <c r="AC12" i="3"/>
  <c r="AC166" i="15" s="1"/>
  <c r="AJ11" i="3"/>
  <c r="AJ159" i="15" s="1"/>
  <c r="AI11" i="3"/>
  <c r="AI159" i="15" s="1"/>
  <c r="AH11" i="3"/>
  <c r="AH159" i="15" s="1"/>
  <c r="AD11" i="3"/>
  <c r="AD159" i="15" s="1"/>
  <c r="AC11" i="3"/>
  <c r="AC159" i="15" s="1"/>
  <c r="AJ10" i="3"/>
  <c r="AJ146" i="15" s="1"/>
  <c r="AI10" i="3"/>
  <c r="AI146" i="15" s="1"/>
  <c r="AH10" i="3"/>
  <c r="AH146" i="15" s="1"/>
  <c r="AD10" i="3"/>
  <c r="AD146" i="15" s="1"/>
  <c r="AC10" i="3"/>
  <c r="AC146" i="15" s="1"/>
  <c r="AJ9" i="3"/>
  <c r="AJ130" i="15" s="1"/>
  <c r="AI9" i="3"/>
  <c r="AI130" i="15" s="1"/>
  <c r="AH9" i="3"/>
  <c r="AH130" i="15" s="1"/>
  <c r="AD9" i="3"/>
  <c r="AD130" i="15" s="1"/>
  <c r="AC9" i="3"/>
  <c r="AC130" i="15" s="1"/>
  <c r="AJ8" i="3"/>
  <c r="AJ128" i="15" s="1"/>
  <c r="AI8" i="3"/>
  <c r="AI128" i="15" s="1"/>
  <c r="AH8" i="3"/>
  <c r="AH128" i="15" s="1"/>
  <c r="AD8" i="3"/>
  <c r="AD128" i="15" s="1"/>
  <c r="AC8" i="3"/>
  <c r="AC128" i="15" s="1"/>
  <c r="AJ7" i="3"/>
  <c r="AJ119" i="15" s="1"/>
  <c r="AI7" i="3"/>
  <c r="AI119" i="15" s="1"/>
  <c r="AH7" i="3"/>
  <c r="AH119" i="15" s="1"/>
  <c r="AD7" i="3"/>
  <c r="AD119" i="15" s="1"/>
  <c r="AC7" i="3"/>
  <c r="AC119" i="15" s="1"/>
  <c r="AJ6" i="3"/>
  <c r="AJ80" i="15" s="1"/>
  <c r="AI6" i="3"/>
  <c r="AI80" i="15" s="1"/>
  <c r="AH6" i="3"/>
  <c r="AH80" i="15" s="1"/>
  <c r="AD6" i="3"/>
  <c r="AD80" i="15" s="1"/>
  <c r="AC6" i="3"/>
  <c r="AC80" i="15" s="1"/>
  <c r="AJ5" i="3"/>
  <c r="AJ52" i="15" s="1"/>
  <c r="AI5" i="3"/>
  <c r="AI52" i="15" s="1"/>
  <c r="AH5" i="3"/>
  <c r="AH52" i="15" s="1"/>
  <c r="AD5" i="3"/>
  <c r="AD52" i="15" s="1"/>
  <c r="AC5" i="3"/>
  <c r="AC52" i="15" s="1"/>
  <c r="AJ4" i="3"/>
  <c r="AJ9" i="15" s="1"/>
  <c r="AI4" i="3"/>
  <c r="AI9" i="15" s="1"/>
  <c r="AH4" i="3"/>
  <c r="AH9" i="15" s="1"/>
  <c r="AD4" i="3"/>
  <c r="AD9" i="15" s="1"/>
  <c r="AC4" i="3"/>
  <c r="AC9" i="15" s="1"/>
  <c r="AJ3" i="3"/>
  <c r="AJ6" i="15" s="1"/>
  <c r="AI3" i="3"/>
  <c r="AI6" i="15" s="1"/>
  <c r="AH3" i="3"/>
  <c r="AH6" i="15" s="1"/>
  <c r="AD3" i="3"/>
  <c r="AD6" i="15" s="1"/>
  <c r="AC3" i="3"/>
  <c r="AC6" i="15" s="1"/>
  <c r="AB28" i="2"/>
  <c r="AA28"/>
  <c r="Z28"/>
  <c r="Y28"/>
  <c r="X28"/>
  <c r="W28"/>
  <c r="V28"/>
  <c r="U28"/>
  <c r="T28"/>
  <c r="S28"/>
  <c r="R28"/>
  <c r="Q28"/>
  <c r="P28"/>
  <c r="O27"/>
  <c r="N27"/>
  <c r="M27"/>
  <c r="L27"/>
  <c r="K27"/>
  <c r="J27"/>
  <c r="I27"/>
  <c r="H27"/>
  <c r="G27"/>
  <c r="F27"/>
  <c r="E27"/>
  <c r="D27"/>
  <c r="C27"/>
  <c r="AA25"/>
  <c r="Y25"/>
  <c r="W25"/>
  <c r="U25"/>
  <c r="S25"/>
  <c r="Q25"/>
  <c r="O25"/>
  <c r="M25"/>
  <c r="K25"/>
  <c r="I25"/>
  <c r="G25"/>
  <c r="E25"/>
  <c r="C25"/>
  <c r="AB24"/>
  <c r="AB25" s="1"/>
  <c r="AA24"/>
  <c r="Z24"/>
  <c r="Z25" s="1"/>
  <c r="Y24"/>
  <c r="X24"/>
  <c r="X25" s="1"/>
  <c r="W24"/>
  <c r="V24"/>
  <c r="V25" s="1"/>
  <c r="U24"/>
  <c r="T24"/>
  <c r="T25" s="1"/>
  <c r="S24"/>
  <c r="R24"/>
  <c r="R25" s="1"/>
  <c r="Q24"/>
  <c r="P24"/>
  <c r="P25" s="1"/>
  <c r="O24"/>
  <c r="N24"/>
  <c r="N25" s="1"/>
  <c r="M24"/>
  <c r="L24"/>
  <c r="L25" s="1"/>
  <c r="K24"/>
  <c r="J24"/>
  <c r="J25" s="1"/>
  <c r="I24"/>
  <c r="H24"/>
  <c r="H25" s="1"/>
  <c r="G24"/>
  <c r="F24"/>
  <c r="F25" s="1"/>
  <c r="E24"/>
  <c r="D24"/>
  <c r="D25" s="1"/>
  <c r="C24"/>
  <c r="AJ23"/>
  <c r="AJ293" i="15" s="1"/>
  <c r="AI23" i="2"/>
  <c r="AI293" i="15" s="1"/>
  <c r="AH23" i="2"/>
  <c r="AH293" i="15" s="1"/>
  <c r="AD23" i="2"/>
  <c r="AD293" i="15" s="1"/>
  <c r="AC23" i="2"/>
  <c r="AC293" i="15" s="1"/>
  <c r="AJ22" i="2"/>
  <c r="AJ287" i="15" s="1"/>
  <c r="AI22" i="2"/>
  <c r="AI287" i="15" s="1"/>
  <c r="AH22" i="2"/>
  <c r="AH287" i="15" s="1"/>
  <c r="AD22" i="2"/>
  <c r="AD287" i="15" s="1"/>
  <c r="AC22" i="2"/>
  <c r="AC287" i="15" s="1"/>
  <c r="AJ21" i="2"/>
  <c r="AJ286" i="15" s="1"/>
  <c r="AI21" i="2"/>
  <c r="AI286" i="15" s="1"/>
  <c r="AH21" i="2"/>
  <c r="AH286" i="15" s="1"/>
  <c r="AD21" i="2"/>
  <c r="AD286" i="15" s="1"/>
  <c r="AC21" i="2"/>
  <c r="AC286" i="15" s="1"/>
  <c r="AJ20" i="2"/>
  <c r="AJ279" i="15" s="1"/>
  <c r="AI20" i="2"/>
  <c r="AI279" i="15" s="1"/>
  <c r="AH20" i="2"/>
  <c r="AH279" i="15" s="1"/>
  <c r="AD20" i="2"/>
  <c r="AD279" i="15" s="1"/>
  <c r="AC20" i="2"/>
  <c r="AC279" i="15" s="1"/>
  <c r="AJ19" i="2"/>
  <c r="AJ278" i="15" s="1"/>
  <c r="AI19" i="2"/>
  <c r="AI278" i="15" s="1"/>
  <c r="AH19" i="2"/>
  <c r="AH278" i="15" s="1"/>
  <c r="AD19" i="2"/>
  <c r="AD278" i="15" s="1"/>
  <c r="AC19" i="2"/>
  <c r="AC278" i="15" s="1"/>
  <c r="AJ18" i="2"/>
  <c r="AJ276" i="15" s="1"/>
  <c r="AI18" i="2"/>
  <c r="AI276" i="15" s="1"/>
  <c r="AH18" i="2"/>
  <c r="AH276" i="15" s="1"/>
  <c r="AD18" i="2"/>
  <c r="AD276" i="15" s="1"/>
  <c r="AC18" i="2"/>
  <c r="AC276" i="15" s="1"/>
  <c r="AJ17" i="2"/>
  <c r="AJ268" i="15" s="1"/>
  <c r="AI17" i="2"/>
  <c r="AI268" i="15" s="1"/>
  <c r="AH17" i="2"/>
  <c r="AH268" i="15" s="1"/>
  <c r="AD17" i="2"/>
  <c r="AD268" i="15" s="1"/>
  <c r="AC17" i="2"/>
  <c r="AC268" i="15" s="1"/>
  <c r="AJ16" i="2"/>
  <c r="AJ217" i="15" s="1"/>
  <c r="AI16" i="2"/>
  <c r="AI217" i="15" s="1"/>
  <c r="AH16" i="2"/>
  <c r="AH217" i="15" s="1"/>
  <c r="AD16" i="2"/>
  <c r="AD217" i="15" s="1"/>
  <c r="AC16" i="2"/>
  <c r="AC217" i="15" s="1"/>
  <c r="AJ15" i="2"/>
  <c r="AJ210" i="15" s="1"/>
  <c r="AI15" i="2"/>
  <c r="AI210" i="15" s="1"/>
  <c r="AH15" i="2"/>
  <c r="AH210" i="15" s="1"/>
  <c r="AD15" i="2"/>
  <c r="AD210" i="15" s="1"/>
  <c r="AC15" i="2"/>
  <c r="AC210" i="15" s="1"/>
  <c r="AJ14" i="2"/>
  <c r="AJ204" i="15" s="1"/>
  <c r="AI14" i="2"/>
  <c r="AI204" i="15" s="1"/>
  <c r="AH14" i="2"/>
  <c r="AH204" i="15" s="1"/>
  <c r="AD14" i="2"/>
  <c r="AD204" i="15" s="1"/>
  <c r="AC14" i="2"/>
  <c r="AC204" i="15" s="1"/>
  <c r="AJ13" i="2"/>
  <c r="AJ182" i="15" s="1"/>
  <c r="AI13" i="2"/>
  <c r="AI182" i="15" s="1"/>
  <c r="AH13" i="2"/>
  <c r="AH182" i="15" s="1"/>
  <c r="AD13" i="2"/>
  <c r="AD182" i="15" s="1"/>
  <c r="AC13" i="2"/>
  <c r="AC182" i="15" s="1"/>
  <c r="AJ12" i="2"/>
  <c r="AJ168" i="15" s="1"/>
  <c r="AI12" i="2"/>
  <c r="AI168" i="15" s="1"/>
  <c r="AH12" i="2"/>
  <c r="AH168" i="15" s="1"/>
  <c r="AD12" i="2"/>
  <c r="AD168" i="15" s="1"/>
  <c r="AC12" i="2"/>
  <c r="AC168" i="15" s="1"/>
  <c r="AJ11" i="2"/>
  <c r="AJ167" i="15" s="1"/>
  <c r="AI11" i="2"/>
  <c r="AI167" i="15" s="1"/>
  <c r="AH11" i="2"/>
  <c r="AH167" i="15" s="1"/>
  <c r="AD11" i="2"/>
  <c r="AD167" i="15" s="1"/>
  <c r="AC11" i="2"/>
  <c r="AC167" i="15" s="1"/>
  <c r="AJ10" i="2"/>
  <c r="AJ140" i="15" s="1"/>
  <c r="AI10" i="2"/>
  <c r="AI140" i="15" s="1"/>
  <c r="AH10" i="2"/>
  <c r="AH140" i="15" s="1"/>
  <c r="AD10" i="2"/>
  <c r="AD140" i="15" s="1"/>
  <c r="AC10" i="2"/>
  <c r="AC140" i="15" s="1"/>
  <c r="AJ9" i="2"/>
  <c r="AJ107" i="15" s="1"/>
  <c r="AI9" i="2"/>
  <c r="AI107" i="15" s="1"/>
  <c r="AH9" i="2"/>
  <c r="AH107" i="15" s="1"/>
  <c r="AD9" i="2"/>
  <c r="AD107" i="15" s="1"/>
  <c r="AC9" i="2"/>
  <c r="AC107" i="15" s="1"/>
  <c r="AJ8" i="2"/>
  <c r="AJ97" i="15" s="1"/>
  <c r="AI8" i="2"/>
  <c r="AI97" i="15" s="1"/>
  <c r="AH8" i="2"/>
  <c r="AH97" i="15" s="1"/>
  <c r="AD8" i="2"/>
  <c r="AD97" i="15" s="1"/>
  <c r="AC8" i="2"/>
  <c r="AC97" i="15" s="1"/>
  <c r="AJ7" i="2"/>
  <c r="AJ84" i="15" s="1"/>
  <c r="AI7" i="2"/>
  <c r="AI84" i="15" s="1"/>
  <c r="AH7" i="2"/>
  <c r="AH84" i="15" s="1"/>
  <c r="AD7" i="2"/>
  <c r="AD84" i="15" s="1"/>
  <c r="AC7" i="2"/>
  <c r="AC84" i="15" s="1"/>
  <c r="AJ6" i="2"/>
  <c r="AJ58" i="15" s="1"/>
  <c r="AI6" i="2"/>
  <c r="AI58" i="15" s="1"/>
  <c r="AH6" i="2"/>
  <c r="AH58" i="15" s="1"/>
  <c r="AD6" i="2"/>
  <c r="AD58" i="15" s="1"/>
  <c r="AC6" i="2"/>
  <c r="AC58" i="15" s="1"/>
  <c r="AJ5" i="2"/>
  <c r="AJ45" i="15" s="1"/>
  <c r="AI5" i="2"/>
  <c r="AI45" i="15" s="1"/>
  <c r="AH5" i="2"/>
  <c r="AH45" i="15" s="1"/>
  <c r="AD5" i="2"/>
  <c r="AD45" i="15" s="1"/>
  <c r="AC5" i="2"/>
  <c r="AC45" i="15" s="1"/>
  <c r="AJ4" i="2"/>
  <c r="AJ37" i="15" s="1"/>
  <c r="AI4" i="2"/>
  <c r="AI37" i="15" s="1"/>
  <c r="AH4" i="2"/>
  <c r="AH37" i="15" s="1"/>
  <c r="AD4" i="2"/>
  <c r="AD37" i="15" s="1"/>
  <c r="AC4" i="2"/>
  <c r="AC37" i="15" s="1"/>
  <c r="AJ3" i="2"/>
  <c r="AJ15" i="15" s="1"/>
  <c r="AI3" i="2"/>
  <c r="AI15" i="15" s="1"/>
  <c r="AH3" i="2"/>
  <c r="AH15" i="15" s="1"/>
  <c r="AD3" i="2"/>
  <c r="AD15" i="15" s="1"/>
  <c r="AC3" i="2"/>
  <c r="AC15" i="15" s="1"/>
  <c r="AB30" i="1"/>
  <c r="AA30"/>
  <c r="Z30"/>
  <c r="Y30"/>
  <c r="X30"/>
  <c r="W30"/>
  <c r="V30"/>
  <c r="U30"/>
  <c r="T30"/>
  <c r="S30"/>
  <c r="R30"/>
  <c r="Q30"/>
  <c r="P30"/>
  <c r="O29"/>
  <c r="N29"/>
  <c r="M29"/>
  <c r="L29"/>
  <c r="K29"/>
  <c r="J29"/>
  <c r="I29"/>
  <c r="H29"/>
  <c r="G29"/>
  <c r="F29"/>
  <c r="E29"/>
  <c r="D29"/>
  <c r="C29"/>
  <c r="AB27"/>
  <c r="AA26"/>
  <c r="AA27" s="1"/>
  <c r="Z26"/>
  <c r="Z27" s="1"/>
  <c r="Y26"/>
  <c r="Y27" s="1"/>
  <c r="X26"/>
  <c r="X27" s="1"/>
  <c r="W26"/>
  <c r="W27" s="1"/>
  <c r="V26"/>
  <c r="V27" s="1"/>
  <c r="U26"/>
  <c r="U27" s="1"/>
  <c r="T26"/>
  <c r="T27" s="1"/>
  <c r="S26"/>
  <c r="S27" s="1"/>
  <c r="R26"/>
  <c r="R27" s="1"/>
  <c r="Q26"/>
  <c r="Q27" s="1"/>
  <c r="P26"/>
  <c r="P27" s="1"/>
  <c r="O26"/>
  <c r="O27" s="1"/>
  <c r="N26"/>
  <c r="N27" s="1"/>
  <c r="M26"/>
  <c r="M27" s="1"/>
  <c r="L26"/>
  <c r="L27" s="1"/>
  <c r="K26"/>
  <c r="K27" s="1"/>
  <c r="J26"/>
  <c r="J27" s="1"/>
  <c r="I26"/>
  <c r="I27" s="1"/>
  <c r="H26"/>
  <c r="H27" s="1"/>
  <c r="G26"/>
  <c r="G27" s="1"/>
  <c r="F26"/>
  <c r="F27" s="1"/>
  <c r="E26"/>
  <c r="E27" s="1"/>
  <c r="D26"/>
  <c r="D27" s="1"/>
  <c r="C26"/>
  <c r="C27" s="1"/>
  <c r="AJ25"/>
  <c r="AJ274" i="15" s="1"/>
  <c r="AI25" i="1"/>
  <c r="AI274" i="15" s="1"/>
  <c r="AH25" i="1"/>
  <c r="AH274" i="15" s="1"/>
  <c r="AD25" i="1"/>
  <c r="AD274" i="15" s="1"/>
  <c r="AC25" i="1"/>
  <c r="AC274" i="15" s="1"/>
  <c r="AJ24" i="1"/>
  <c r="AJ243" i="15" s="1"/>
  <c r="AI24" i="1"/>
  <c r="AI243" i="15" s="1"/>
  <c r="AH24" i="1"/>
  <c r="AH243" i="15" s="1"/>
  <c r="AD24" i="1"/>
  <c r="AD243" i="15" s="1"/>
  <c r="AC24" i="1"/>
  <c r="AC243" i="15" s="1"/>
  <c r="AJ23" i="1"/>
  <c r="AJ225" i="15" s="1"/>
  <c r="AI23" i="1"/>
  <c r="AI225" i="15" s="1"/>
  <c r="AH23" i="1"/>
  <c r="AH225" i="15" s="1"/>
  <c r="AD23" i="1"/>
  <c r="AD225" i="15" s="1"/>
  <c r="AC23" i="1"/>
  <c r="AC225" i="15" s="1"/>
  <c r="AJ22" i="1"/>
  <c r="AJ216" i="15" s="1"/>
  <c r="AI22" i="1"/>
  <c r="AI216" i="15" s="1"/>
  <c r="AH22" i="1"/>
  <c r="AH216" i="15" s="1"/>
  <c r="AD22" i="1"/>
  <c r="AD216" i="15" s="1"/>
  <c r="AC22" i="1"/>
  <c r="AC216" i="15" s="1"/>
  <c r="AJ21" i="1"/>
  <c r="AJ203" i="15" s="1"/>
  <c r="AI21" i="1"/>
  <c r="AI203" i="15" s="1"/>
  <c r="AH21" i="1"/>
  <c r="AH203" i="15" s="1"/>
  <c r="AD21" i="1"/>
  <c r="AD203" i="15" s="1"/>
  <c r="AC21" i="1"/>
  <c r="AC203" i="15" s="1"/>
  <c r="AJ20" i="1"/>
  <c r="AJ202" i="15" s="1"/>
  <c r="AI20" i="1"/>
  <c r="AI202" i="15" s="1"/>
  <c r="AH20" i="1"/>
  <c r="AH202" i="15" s="1"/>
  <c r="AD20" i="1"/>
  <c r="AD202" i="15" s="1"/>
  <c r="AC20" i="1"/>
  <c r="AC202" i="15" s="1"/>
  <c r="AJ19" i="1"/>
  <c r="AJ194" i="15" s="1"/>
  <c r="AI19" i="1"/>
  <c r="AI194" i="15" s="1"/>
  <c r="AH19" i="1"/>
  <c r="AH194" i="15" s="1"/>
  <c r="AD19" i="1"/>
  <c r="AD194" i="15" s="1"/>
  <c r="AC19" i="1"/>
  <c r="AC194" i="15" s="1"/>
  <c r="AJ18" i="1"/>
  <c r="AJ172" i="15" s="1"/>
  <c r="AI18" i="1"/>
  <c r="AI172" i="15" s="1"/>
  <c r="AH18" i="1"/>
  <c r="AH172" i="15" s="1"/>
  <c r="AD18" i="1"/>
  <c r="AD172" i="15" s="1"/>
  <c r="AC18" i="1"/>
  <c r="AC172" i="15" s="1"/>
  <c r="AJ17" i="1"/>
  <c r="AJ163" i="15" s="1"/>
  <c r="AI17" i="1"/>
  <c r="AI163" i="15" s="1"/>
  <c r="AH17" i="1"/>
  <c r="AH163" i="15" s="1"/>
  <c r="AD17" i="1"/>
  <c r="AD163" i="15" s="1"/>
  <c r="AC17" i="1"/>
  <c r="AC163" i="15" s="1"/>
  <c r="AJ16" i="1"/>
  <c r="AJ150" i="15" s="1"/>
  <c r="AI16" i="1"/>
  <c r="AI150" i="15" s="1"/>
  <c r="AH16" i="1"/>
  <c r="AH150" i="15" s="1"/>
  <c r="AD16" i="1"/>
  <c r="AD150" i="15" s="1"/>
  <c r="AC16" i="1"/>
  <c r="AC150" i="15" s="1"/>
  <c r="AJ15" i="1"/>
  <c r="AJ149" i="15" s="1"/>
  <c r="AI15" i="1"/>
  <c r="AI149" i="15" s="1"/>
  <c r="AH15" i="1"/>
  <c r="AH149" i="15" s="1"/>
  <c r="AD15" i="1"/>
  <c r="AD149" i="15" s="1"/>
  <c r="AC15" i="1"/>
  <c r="AC149" i="15" s="1"/>
  <c r="AJ14" i="1"/>
  <c r="AJ137" i="15" s="1"/>
  <c r="AI14" i="1"/>
  <c r="AI137" i="15" s="1"/>
  <c r="AH14" i="1"/>
  <c r="AH137" i="15" s="1"/>
  <c r="AD14" i="1"/>
  <c r="AD137" i="15" s="1"/>
  <c r="AC14" i="1"/>
  <c r="AC137" i="15" s="1"/>
  <c r="AJ13" i="1"/>
  <c r="AJ127" i="15" s="1"/>
  <c r="AI13" i="1"/>
  <c r="AI127" i="15" s="1"/>
  <c r="AH13" i="1"/>
  <c r="AH127" i="15" s="1"/>
  <c r="AD13" i="1"/>
  <c r="AD127" i="15" s="1"/>
  <c r="AC13" i="1"/>
  <c r="AC127" i="15" s="1"/>
  <c r="AJ12" i="1"/>
  <c r="AJ113" i="15" s="1"/>
  <c r="AI12" i="1"/>
  <c r="AI113" i="15" s="1"/>
  <c r="AH12" i="1"/>
  <c r="AH113" i="15" s="1"/>
  <c r="AD12" i="1"/>
  <c r="AD113" i="15" s="1"/>
  <c r="AC12" i="1"/>
  <c r="AC113" i="15" s="1"/>
  <c r="AJ11" i="1"/>
  <c r="AJ106" i="15" s="1"/>
  <c r="AI11" i="1"/>
  <c r="AI106" i="15" s="1"/>
  <c r="AH11" i="1"/>
  <c r="AH106" i="15" s="1"/>
  <c r="AD11" i="1"/>
  <c r="AD106" i="15" s="1"/>
  <c r="AC11" i="1"/>
  <c r="AC106" i="15" s="1"/>
  <c r="AJ10" i="1"/>
  <c r="AJ104" i="15" s="1"/>
  <c r="AI10" i="1"/>
  <c r="AI104" i="15" s="1"/>
  <c r="AH10" i="1"/>
  <c r="AH104" i="15" s="1"/>
  <c r="AD10" i="1"/>
  <c r="AD104" i="15" s="1"/>
  <c r="AC10" i="1"/>
  <c r="AC104" i="15" s="1"/>
  <c r="AJ9" i="1"/>
  <c r="AJ87" i="15" s="1"/>
  <c r="AI9" i="1"/>
  <c r="AI87" i="15" s="1"/>
  <c r="AH9" i="1"/>
  <c r="AH87" i="15" s="1"/>
  <c r="AD9" i="1"/>
  <c r="AD87" i="15" s="1"/>
  <c r="AC9" i="1"/>
  <c r="AC87" i="15" s="1"/>
  <c r="AJ8" i="1"/>
  <c r="AJ79" i="15" s="1"/>
  <c r="AI8" i="1"/>
  <c r="AI79" i="15" s="1"/>
  <c r="AH8" i="1"/>
  <c r="AH79" i="15" s="1"/>
  <c r="AD8" i="1"/>
  <c r="AD79" i="15" s="1"/>
  <c r="AC8" i="1"/>
  <c r="AC79" i="15" s="1"/>
  <c r="AJ7" i="1"/>
  <c r="AJ67" i="15" s="1"/>
  <c r="AI7" i="1"/>
  <c r="AI67" i="15" s="1"/>
  <c r="AH7" i="1"/>
  <c r="AH67" i="15" s="1"/>
  <c r="AD7" i="1"/>
  <c r="AD67" i="15" s="1"/>
  <c r="AC7" i="1"/>
  <c r="AC67" i="15" s="1"/>
  <c r="AJ6" i="1"/>
  <c r="AJ47" i="15" s="1"/>
  <c r="AI6" i="1"/>
  <c r="AI47" i="15" s="1"/>
  <c r="AH6" i="1"/>
  <c r="AH47" i="15" s="1"/>
  <c r="AD6" i="1"/>
  <c r="AD47" i="15" s="1"/>
  <c r="AC6" i="1"/>
  <c r="AC47" i="15" s="1"/>
  <c r="AJ5" i="1"/>
  <c r="AJ34" i="15" s="1"/>
  <c r="AI5" i="1"/>
  <c r="AI34" i="15" s="1"/>
  <c r="AH5" i="1"/>
  <c r="AH34" i="15" s="1"/>
  <c r="AD5" i="1"/>
  <c r="AD34" i="15" s="1"/>
  <c r="AC5" i="1"/>
  <c r="AC34" i="15" s="1"/>
  <c r="AJ4" i="1"/>
  <c r="AJ30" i="15" s="1"/>
  <c r="AI4" i="1"/>
  <c r="AI30" i="15" s="1"/>
  <c r="AH4" i="1"/>
  <c r="AH30" i="15" s="1"/>
  <c r="AD4" i="1"/>
  <c r="AD30" i="15" s="1"/>
  <c r="AC4" i="1"/>
  <c r="AC30" i="15" s="1"/>
  <c r="AJ3" i="1"/>
  <c r="AJ21" i="15" s="1"/>
  <c r="AI3" i="1"/>
  <c r="AI21" i="15" s="1"/>
  <c r="AH3" i="1"/>
  <c r="AH21" i="15" s="1"/>
  <c r="AD3" i="1"/>
  <c r="AD21" i="15" s="1"/>
  <c r="AC3" i="1"/>
  <c r="AC21" i="15" s="1"/>
  <c r="AF24" i="9" l="1"/>
  <c r="AC29" i="15"/>
  <c r="AC24" i="10"/>
  <c r="AE4" i="1"/>
  <c r="AG4"/>
  <c r="AG30" i="15" s="1"/>
  <c r="AK6" i="1"/>
  <c r="AK47" i="15" s="1"/>
  <c r="AK10" i="1"/>
  <c r="AK104" i="15" s="1"/>
  <c r="AE12" i="1"/>
  <c r="AE113" i="15" s="1"/>
  <c r="AG12" i="1"/>
  <c r="AG113" i="15" s="1"/>
  <c r="AK12" i="1"/>
  <c r="AK113" i="15" s="1"/>
  <c r="AE14" i="1"/>
  <c r="AE137" i="15" s="1"/>
  <c r="AG14" i="1"/>
  <c r="AG137" i="15" s="1"/>
  <c r="AK14" i="1"/>
  <c r="AK137" i="15" s="1"/>
  <c r="AE16" i="1"/>
  <c r="AE150" i="15" s="1"/>
  <c r="AG16" i="1"/>
  <c r="AG150" i="15" s="1"/>
  <c r="AE20" i="1"/>
  <c r="AE202" i="15" s="1"/>
  <c r="AG20" i="1"/>
  <c r="AG202" i="15" s="1"/>
  <c r="AK20" i="1"/>
  <c r="AK202" i="15" s="1"/>
  <c r="AE22" i="1"/>
  <c r="AE216" i="15" s="1"/>
  <c r="AG22" i="1"/>
  <c r="AG216" i="15" s="1"/>
  <c r="AK22" i="1"/>
  <c r="AK216" i="15" s="1"/>
  <c r="AE24" i="1"/>
  <c r="AE243" i="15" s="1"/>
  <c r="AG24" i="1"/>
  <c r="AG243" i="15" s="1"/>
  <c r="AD26" i="1"/>
  <c r="AJ26"/>
  <c r="AK3" i="2"/>
  <c r="AK15" i="15" s="1"/>
  <c r="AE5" i="2"/>
  <c r="AE45" i="15" s="1"/>
  <c r="AG5" i="2"/>
  <c r="AG45" i="15" s="1"/>
  <c r="AK5" i="2"/>
  <c r="AK45" i="15" s="1"/>
  <c r="AE7" i="2"/>
  <c r="AE84" i="15" s="1"/>
  <c r="AG7" i="2"/>
  <c r="AG84" i="15" s="1"/>
  <c r="AK9" i="2"/>
  <c r="AK107" i="15" s="1"/>
  <c r="AE11" i="2"/>
  <c r="AE167" i="15" s="1"/>
  <c r="AG11" i="2"/>
  <c r="AG167" i="15" s="1"/>
  <c r="AK11" i="2"/>
  <c r="AK167" i="15" s="1"/>
  <c r="AE13" i="2"/>
  <c r="AE182" i="15" s="1"/>
  <c r="AG13" i="2"/>
  <c r="AG182" i="15" s="1"/>
  <c r="AE19" i="2"/>
  <c r="AE278" i="15" s="1"/>
  <c r="AG19" i="2"/>
  <c r="AG278" i="15" s="1"/>
  <c r="AK19" i="2"/>
  <c r="AK278" i="15" s="1"/>
  <c r="AE21" i="2"/>
  <c r="AE286" i="15" s="1"/>
  <c r="AG21" i="2"/>
  <c r="AG286" i="15" s="1"/>
  <c r="AK21" i="2"/>
  <c r="AK286" i="15" s="1"/>
  <c r="AE23" i="2"/>
  <c r="AE293" i="15" s="1"/>
  <c r="AG23" i="2"/>
  <c r="AG293" i="15" s="1"/>
  <c r="AK23" i="2"/>
  <c r="AK293" i="15" s="1"/>
  <c r="AJ24" i="2"/>
  <c r="AE3" i="3"/>
  <c r="AG3"/>
  <c r="AG6" i="15" s="1"/>
  <c r="AK5" i="3"/>
  <c r="AK52" i="15" s="1"/>
  <c r="AE7" i="3"/>
  <c r="AE119" i="15" s="1"/>
  <c r="AG7" i="3"/>
  <c r="AG119" i="15" s="1"/>
  <c r="AK7" i="3"/>
  <c r="AK119" i="15" s="1"/>
  <c r="AE9" i="3"/>
  <c r="AE130" i="15" s="1"/>
  <c r="AG9" i="3"/>
  <c r="AG130" i="15" s="1"/>
  <c r="AE13" i="3"/>
  <c r="AE171" i="15" s="1"/>
  <c r="AG13" i="3"/>
  <c r="AG171" i="15" s="1"/>
  <c r="AK13" i="3"/>
  <c r="AK171" i="15" s="1"/>
  <c r="AK15" i="3"/>
  <c r="AK184" i="15" s="1"/>
  <c r="AE17" i="3"/>
  <c r="AE255" i="15" s="1"/>
  <c r="AG17" i="3"/>
  <c r="AG255" i="15" s="1"/>
  <c r="AK17" i="3"/>
  <c r="AK255" i="15" s="1"/>
  <c r="AE19" i="3"/>
  <c r="AE277" i="15" s="1"/>
  <c r="AG19" i="3"/>
  <c r="AG277" i="15" s="1"/>
  <c r="AK19" i="3"/>
  <c r="AK277" i="15" s="1"/>
  <c r="AJ21" i="3"/>
  <c r="AE3" i="4"/>
  <c r="AG3"/>
  <c r="AG11" i="15" s="1"/>
  <c r="AK5" i="4"/>
  <c r="AK25" i="15" s="1"/>
  <c r="AE7" i="4"/>
  <c r="AE39" i="15" s="1"/>
  <c r="AG7" i="4"/>
  <c r="AG39" i="15" s="1"/>
  <c r="AK7" i="4"/>
  <c r="AK39" i="15" s="1"/>
  <c r="AE9" i="4"/>
  <c r="AE56" i="15" s="1"/>
  <c r="AG9" i="4"/>
  <c r="AG56" i="15" s="1"/>
  <c r="AK11" i="4"/>
  <c r="AK99" i="15" s="1"/>
  <c r="AE13" i="4"/>
  <c r="AE121" i="15" s="1"/>
  <c r="AG13" i="4"/>
  <c r="AG121" i="15" s="1"/>
  <c r="AK13" i="4"/>
  <c r="AK121" i="15" s="1"/>
  <c r="AE15" i="4"/>
  <c r="AE169" i="15" s="1"/>
  <c r="AG15" i="4"/>
  <c r="AG169" i="15" s="1"/>
  <c r="AK15" i="4"/>
  <c r="AK169" i="15" s="1"/>
  <c r="AE17" i="4"/>
  <c r="AE189" i="15" s="1"/>
  <c r="AG17" i="4"/>
  <c r="AG189" i="15" s="1"/>
  <c r="AE21" i="4"/>
  <c r="AE260" i="15" s="1"/>
  <c r="AG21" i="4"/>
  <c r="AG260" i="15" s="1"/>
  <c r="AK21" i="4"/>
  <c r="AK260" i="15" s="1"/>
  <c r="AC26" i="4"/>
  <c r="AI26"/>
  <c r="AK4" i="5"/>
  <c r="AK68" i="15" s="1"/>
  <c r="AE6" i="5"/>
  <c r="AE126" i="15" s="1"/>
  <c r="AG6" i="5"/>
  <c r="AG126" i="15" s="1"/>
  <c r="AK8" i="5"/>
  <c r="AK147" i="15" s="1"/>
  <c r="AE10" i="5"/>
  <c r="AE144" i="15" s="1"/>
  <c r="AG10" i="5"/>
  <c r="AG144" i="15" s="1"/>
  <c r="AK12" i="5"/>
  <c r="AK196" i="15" s="1"/>
  <c r="AE14" i="5"/>
  <c r="AE207" i="15" s="1"/>
  <c r="AG14" i="5"/>
  <c r="AG207" i="15" s="1"/>
  <c r="AE18" i="5"/>
  <c r="AE245" i="15" s="1"/>
  <c r="AG18" i="5"/>
  <c r="AG245" i="15" s="1"/>
  <c r="AK20" i="5"/>
  <c r="AK258" i="15" s="1"/>
  <c r="AE22" i="5"/>
  <c r="AE265" i="15" s="1"/>
  <c r="AG22" i="5"/>
  <c r="AG265" i="15" s="1"/>
  <c r="AK22" i="5"/>
  <c r="AK265" i="15" s="1"/>
  <c r="AE24" i="5"/>
  <c r="AE281" i="15" s="1"/>
  <c r="AG24" i="5"/>
  <c r="AG281" i="15" s="1"/>
  <c r="AK24" i="5"/>
  <c r="AK281" i="15" s="1"/>
  <c r="AC25" i="5"/>
  <c r="AE6" i="6"/>
  <c r="AE35" i="15" s="1"/>
  <c r="AG6" i="6"/>
  <c r="AG35" i="15" s="1"/>
  <c r="AE10" i="6"/>
  <c r="AE51" i="15" s="1"/>
  <c r="AG10" i="6"/>
  <c r="AG51" i="15" s="1"/>
  <c r="AK12" i="6"/>
  <c r="AK75" i="15" s="1"/>
  <c r="AE14" i="6"/>
  <c r="AE131" i="15" s="1"/>
  <c r="AG14" i="6"/>
  <c r="AG131" i="15" s="1"/>
  <c r="AK14" i="6"/>
  <c r="AK131" i="15" s="1"/>
  <c r="AE20" i="6"/>
  <c r="AE191" i="15" s="1"/>
  <c r="AG20" i="6"/>
  <c r="AG191" i="15" s="1"/>
  <c r="AE24" i="6"/>
  <c r="AE240" i="15" s="1"/>
  <c r="AG24" i="6"/>
  <c r="AG240" i="15" s="1"/>
  <c r="AK24" i="6"/>
  <c r="AK240" i="15" s="1"/>
  <c r="AC26" i="6"/>
  <c r="AI26"/>
  <c r="AE4" i="7"/>
  <c r="AE42" i="15" s="1"/>
  <c r="AG4" i="7"/>
  <c r="AG42" i="15" s="1"/>
  <c r="AK4" i="7"/>
  <c r="AK42" i="15" s="1"/>
  <c r="AE6" i="7"/>
  <c r="AE60" i="15" s="1"/>
  <c r="AG6" i="7"/>
  <c r="AG60" i="15" s="1"/>
  <c r="AK6" i="7"/>
  <c r="AK60" i="15" s="1"/>
  <c r="AE8" i="7"/>
  <c r="AE98" i="15" s="1"/>
  <c r="AG8" i="7"/>
  <c r="AG98" i="15" s="1"/>
  <c r="AK8" i="7"/>
  <c r="AK98" i="15" s="1"/>
  <c r="AE10" i="7"/>
  <c r="AE118" i="15" s="1"/>
  <c r="AG10" i="7"/>
  <c r="AG118" i="15" s="1"/>
  <c r="AK10" i="7"/>
  <c r="AK118" i="15" s="1"/>
  <c r="AE12" i="7"/>
  <c r="AE156" i="15" s="1"/>
  <c r="AG12" i="7"/>
  <c r="AG156" i="15" s="1"/>
  <c r="AK12" i="7"/>
  <c r="AK156" i="15" s="1"/>
  <c r="AE14" i="7"/>
  <c r="AE214" i="15" s="1"/>
  <c r="AG14" i="7"/>
  <c r="AG214" i="15" s="1"/>
  <c r="AK14" i="7"/>
  <c r="AK214" i="15" s="1"/>
  <c r="AE16" i="7"/>
  <c r="AE227" i="15" s="1"/>
  <c r="AG16" i="7"/>
  <c r="AG227" i="15" s="1"/>
  <c r="AK16" i="7"/>
  <c r="AK227" i="15" s="1"/>
  <c r="AE18" i="7"/>
  <c r="AE249" i="15" s="1"/>
  <c r="AG18" i="7"/>
  <c r="AG249" i="15" s="1"/>
  <c r="AK18" i="7"/>
  <c r="AK249" i="15" s="1"/>
  <c r="AE20" i="7"/>
  <c r="AE282" i="15" s="1"/>
  <c r="AG20" i="7"/>
  <c r="AG282" i="15" s="1"/>
  <c r="AK20" i="7"/>
  <c r="AK285" i="15" s="1"/>
  <c r="AC22" i="7"/>
  <c r="AI22"/>
  <c r="AE4" i="8"/>
  <c r="AE32" i="15" s="1"/>
  <c r="AG4" i="8"/>
  <c r="AG32" i="15" s="1"/>
  <c r="AK4" i="8"/>
  <c r="AK32" i="15" s="1"/>
  <c r="AE6" i="8"/>
  <c r="AE105" i="15" s="1"/>
  <c r="AG6" i="8"/>
  <c r="AG105" i="15" s="1"/>
  <c r="AK6" i="8"/>
  <c r="AK105" i="15" s="1"/>
  <c r="AE8" i="8"/>
  <c r="AE123" i="15" s="1"/>
  <c r="AG8" i="8"/>
  <c r="AG123" i="15" s="1"/>
  <c r="AK8" i="8"/>
  <c r="AK123" i="15" s="1"/>
  <c r="AE10" i="8"/>
  <c r="AE157" i="15" s="1"/>
  <c r="AG10" i="8"/>
  <c r="AG157" i="15" s="1"/>
  <c r="AK10" i="8"/>
  <c r="AK157" i="15" s="1"/>
  <c r="AE12" i="8"/>
  <c r="AE162" i="15" s="1"/>
  <c r="AG12" i="8"/>
  <c r="AG162" i="15" s="1"/>
  <c r="AK12" i="8"/>
  <c r="AK162" i="15" s="1"/>
  <c r="AE14" i="8"/>
  <c r="AE188" i="15" s="1"/>
  <c r="AG14" i="8"/>
  <c r="AG188" i="15" s="1"/>
  <c r="AK14" i="8"/>
  <c r="AK188" i="15" s="1"/>
  <c r="AE16" i="8"/>
  <c r="AE233" i="15" s="1"/>
  <c r="AG16" i="8"/>
  <c r="AG233" i="15" s="1"/>
  <c r="AK16" i="8"/>
  <c r="AK233" i="15" s="1"/>
  <c r="AE18" i="8"/>
  <c r="AE236" i="15" s="1"/>
  <c r="AG18" i="8"/>
  <c r="AG236" i="15" s="1"/>
  <c r="AK18" i="8"/>
  <c r="AK236" i="15" s="1"/>
  <c r="AE20" i="8"/>
  <c r="AE241" i="15" s="1"/>
  <c r="AG20" i="8"/>
  <c r="AG241" i="15" s="1"/>
  <c r="AK20" i="8"/>
  <c r="AK241" i="15" s="1"/>
  <c r="AE22" i="8"/>
  <c r="AE250" i="15" s="1"/>
  <c r="AG22" i="8"/>
  <c r="AG250" i="15" s="1"/>
  <c r="AK22" i="8"/>
  <c r="AK250" i="15" s="1"/>
  <c r="AF23" i="8"/>
  <c r="AE24"/>
  <c r="AE269" i="15" s="1"/>
  <c r="AG24" i="8"/>
  <c r="AG269" i="15" s="1"/>
  <c r="AK24" i="8"/>
  <c r="AK269" i="15" s="1"/>
  <c r="AE26" i="8"/>
  <c r="AE298" i="15" s="1"/>
  <c r="AG26" i="8"/>
  <c r="AG298" i="15" s="1"/>
  <c r="AK26" i="8"/>
  <c r="AK298" i="15" s="1"/>
  <c r="AC27" i="8"/>
  <c r="AI27"/>
  <c r="AE4" i="9"/>
  <c r="AE24" i="15" s="1"/>
  <c r="AG4" i="9"/>
  <c r="AG24" i="15" s="1"/>
  <c r="AK4" i="9"/>
  <c r="AK24" i="15" s="1"/>
  <c r="AE6" i="9"/>
  <c r="AE50" i="15" s="1"/>
  <c r="AG6" i="9"/>
  <c r="AG50" i="15" s="1"/>
  <c r="AK6" i="9"/>
  <c r="AK50" i="15" s="1"/>
  <c r="AE8" i="9"/>
  <c r="AE63" i="15" s="1"/>
  <c r="AG8" i="9"/>
  <c r="AG63" i="15" s="1"/>
  <c r="AK8" i="9"/>
  <c r="AK63" i="15" s="1"/>
  <c r="AE10" i="9"/>
  <c r="AE70" i="15" s="1"/>
  <c r="AG10" i="9"/>
  <c r="AG70" i="15" s="1"/>
  <c r="AK10" i="9"/>
  <c r="AK70" i="15" s="1"/>
  <c r="AE12" i="9"/>
  <c r="AE81" i="15" s="1"/>
  <c r="AG12" i="9"/>
  <c r="AG81" i="15" s="1"/>
  <c r="AK12" i="9"/>
  <c r="AK81" i="15" s="1"/>
  <c r="AE14" i="9"/>
  <c r="AE94" i="15" s="1"/>
  <c r="AG14" i="9"/>
  <c r="AG94" i="15" s="1"/>
  <c r="AK14" i="9"/>
  <c r="AK94" i="15" s="1"/>
  <c r="AE16" i="9"/>
  <c r="AE135" i="15" s="1"/>
  <c r="AG16" i="9"/>
  <c r="AG135" i="15" s="1"/>
  <c r="AK16" i="9"/>
  <c r="AK135" i="15" s="1"/>
  <c r="AE18" i="9"/>
  <c r="AE177" i="15" s="1"/>
  <c r="AG18" i="9"/>
  <c r="AG177" i="15" s="1"/>
  <c r="AK18" i="9"/>
  <c r="AK177" i="15" s="1"/>
  <c r="AE20" i="9"/>
  <c r="AE209" i="15" s="1"/>
  <c r="AG20" i="9"/>
  <c r="AG209" i="15" s="1"/>
  <c r="AK20" i="9"/>
  <c r="AK209" i="15" s="1"/>
  <c r="AE22" i="9"/>
  <c r="AE259" i="15" s="1"/>
  <c r="AG22" i="9"/>
  <c r="AG259" i="15" s="1"/>
  <c r="AK22" i="9"/>
  <c r="AK259" i="15" s="1"/>
  <c r="AG24" i="9"/>
  <c r="AD26"/>
  <c r="AH26"/>
  <c r="AJ26"/>
  <c r="AE3" i="10"/>
  <c r="AE5"/>
  <c r="AE54" i="15" s="1"/>
  <c r="AI29"/>
  <c r="AI24" i="10"/>
  <c r="AG4"/>
  <c r="AG53" i="15" s="1"/>
  <c r="AD53"/>
  <c r="AK4" i="10"/>
  <c r="AK53" i="15" s="1"/>
  <c r="AH53"/>
  <c r="AI54"/>
  <c r="AK5" i="10"/>
  <c r="AK54" i="15" s="1"/>
  <c r="AK4" i="1"/>
  <c r="AK30" i="15" s="1"/>
  <c r="AE6" i="1"/>
  <c r="AE47" i="15" s="1"/>
  <c r="AG6" i="1"/>
  <c r="AG47" i="15" s="1"/>
  <c r="AE8" i="1"/>
  <c r="AE79" i="15" s="1"/>
  <c r="AG8" i="1"/>
  <c r="AG79" i="15" s="1"/>
  <c r="AK8" i="1"/>
  <c r="AK79" i="15" s="1"/>
  <c r="AE10" i="1"/>
  <c r="AE104" i="15" s="1"/>
  <c r="AG10" i="1"/>
  <c r="AG104" i="15" s="1"/>
  <c r="AK16" i="1"/>
  <c r="AK150" i="15" s="1"/>
  <c r="AE18" i="1"/>
  <c r="AE172" i="15" s="1"/>
  <c r="AG18" i="1"/>
  <c r="AG172" i="15" s="1"/>
  <c r="AK18" i="1"/>
  <c r="AK172" i="15" s="1"/>
  <c r="AK24" i="1"/>
  <c r="AK243" i="15" s="1"/>
  <c r="AH26" i="1"/>
  <c r="AE3" i="2"/>
  <c r="AE15" i="15" s="1"/>
  <c r="AG3" i="2"/>
  <c r="AG15" i="15" s="1"/>
  <c r="AK7" i="2"/>
  <c r="AK84" i="15" s="1"/>
  <c r="AE9" i="2"/>
  <c r="AE107" i="15" s="1"/>
  <c r="AG9" i="2"/>
  <c r="AG107" i="15" s="1"/>
  <c r="AK13" i="2"/>
  <c r="AK182" i="15" s="1"/>
  <c r="AE15" i="2"/>
  <c r="AE210" i="15" s="1"/>
  <c r="AG15" i="2"/>
  <c r="AG210" i="15" s="1"/>
  <c r="AK15" i="2"/>
  <c r="AK210" i="15" s="1"/>
  <c r="AE17" i="2"/>
  <c r="AE268" i="15" s="1"/>
  <c r="AG17" i="2"/>
  <c r="AG268" i="15" s="1"/>
  <c r="AK17" i="2"/>
  <c r="AK268" i="15" s="1"/>
  <c r="AD24" i="2"/>
  <c r="AH24"/>
  <c r="AK3" i="3"/>
  <c r="AK6" i="15" s="1"/>
  <c r="AE5" i="3"/>
  <c r="AE52" i="15" s="1"/>
  <c r="AG5" i="3"/>
  <c r="AG52" i="15" s="1"/>
  <c r="AK9" i="3"/>
  <c r="AK130" i="15" s="1"/>
  <c r="AE11" i="3"/>
  <c r="AE159" i="15" s="1"/>
  <c r="AG11" i="3"/>
  <c r="AG159" i="15" s="1"/>
  <c r="AK11" i="3"/>
  <c r="AK159" i="15" s="1"/>
  <c r="AE15" i="3"/>
  <c r="AE184" i="15" s="1"/>
  <c r="AG15" i="3"/>
  <c r="AG184" i="15" s="1"/>
  <c r="AD21" i="3"/>
  <c r="AH21"/>
  <c r="AK3" i="4"/>
  <c r="AK11" i="15" s="1"/>
  <c r="AE5" i="4"/>
  <c r="AE25" i="15" s="1"/>
  <c r="AG5" i="4"/>
  <c r="AG25" i="15" s="1"/>
  <c r="AK9" i="4"/>
  <c r="AK56" i="15" s="1"/>
  <c r="AE11" i="4"/>
  <c r="AE99" i="15" s="1"/>
  <c r="AG11" i="4"/>
  <c r="AG99" i="15" s="1"/>
  <c r="AK17" i="4"/>
  <c r="AK189" i="15" s="1"/>
  <c r="AE19" i="4"/>
  <c r="AE220" i="15" s="1"/>
  <c r="AG19" i="4"/>
  <c r="AG220" i="15" s="1"/>
  <c r="AK19" i="4"/>
  <c r="AK220" i="15" s="1"/>
  <c r="AE23" i="4"/>
  <c r="AE284" i="15" s="1"/>
  <c r="AG23" i="4"/>
  <c r="AG284" i="15" s="1"/>
  <c r="AK23" i="4"/>
  <c r="AK284" i="15" s="1"/>
  <c r="AE4" i="5"/>
  <c r="AE68" i="15" s="1"/>
  <c r="AG4" i="5"/>
  <c r="AG68" i="15" s="1"/>
  <c r="AK6" i="5"/>
  <c r="AK126" i="15" s="1"/>
  <c r="AE8" i="5"/>
  <c r="AE147" i="15" s="1"/>
  <c r="AG8" i="5"/>
  <c r="AG147" i="15" s="1"/>
  <c r="AK10" i="5"/>
  <c r="AK144" i="15" s="1"/>
  <c r="AE12" i="5"/>
  <c r="AE196" i="15" s="1"/>
  <c r="AG12" i="5"/>
  <c r="AG196" i="15" s="1"/>
  <c r="AK14" i="5"/>
  <c r="AK207" i="15" s="1"/>
  <c r="AE16" i="5"/>
  <c r="AE219" i="15" s="1"/>
  <c r="AG16" i="5"/>
  <c r="AG219" i="15" s="1"/>
  <c r="AK16" i="5"/>
  <c r="AK219" i="15" s="1"/>
  <c r="AK18" i="5"/>
  <c r="AK245" i="15" s="1"/>
  <c r="AE20" i="5"/>
  <c r="AE258" i="15" s="1"/>
  <c r="AG20" i="5"/>
  <c r="AG258" i="15" s="1"/>
  <c r="AI25" i="5"/>
  <c r="AE4" i="6"/>
  <c r="AE13" i="15" s="1"/>
  <c r="AG4" i="6"/>
  <c r="AG13" i="15" s="1"/>
  <c r="AK4" i="6"/>
  <c r="AK13" i="15" s="1"/>
  <c r="AK6" i="6"/>
  <c r="AK35" i="15" s="1"/>
  <c r="AE8" i="6"/>
  <c r="AE40" i="15" s="1"/>
  <c r="AG8" i="6"/>
  <c r="AG40" i="15" s="1"/>
  <c r="AK8" i="6"/>
  <c r="AK40" i="15" s="1"/>
  <c r="AK10" i="6"/>
  <c r="AK51" i="15" s="1"/>
  <c r="AE12" i="6"/>
  <c r="AE75" i="15" s="1"/>
  <c r="AG12" i="6"/>
  <c r="AG75" i="15" s="1"/>
  <c r="AE16" i="6"/>
  <c r="AE136" i="15" s="1"/>
  <c r="AG16" i="6"/>
  <c r="AG136" i="15" s="1"/>
  <c r="AK16" i="6"/>
  <c r="AK136" i="15" s="1"/>
  <c r="AE18" i="6"/>
  <c r="AE139" i="15" s="1"/>
  <c r="AG18" i="6"/>
  <c r="AG139" i="15" s="1"/>
  <c r="AK18" i="6"/>
  <c r="AK139" i="15" s="1"/>
  <c r="AK20" i="6"/>
  <c r="AK191" i="15" s="1"/>
  <c r="AE22" i="6"/>
  <c r="AE199" i="15" s="1"/>
  <c r="AG22" i="6"/>
  <c r="AG199" i="15" s="1"/>
  <c r="AK22" i="6"/>
  <c r="AK199" i="15" s="1"/>
  <c r="AE3" i="1"/>
  <c r="AE21" i="15" s="1"/>
  <c r="AG3" i="1"/>
  <c r="AG21" i="15" s="1"/>
  <c r="AK3" i="1"/>
  <c r="AK21" i="15" s="1"/>
  <c r="AF4" i="1"/>
  <c r="AE5"/>
  <c r="AE34" i="15" s="1"/>
  <c r="AG5" i="1"/>
  <c r="AG34" i="15" s="1"/>
  <c r="AK5" i="1"/>
  <c r="AK34" i="15" s="1"/>
  <c r="AF6" i="1"/>
  <c r="AF47" i="15" s="1"/>
  <c r="AE7" i="1"/>
  <c r="AE67" i="15" s="1"/>
  <c r="AG7" i="1"/>
  <c r="AG67" i="15" s="1"/>
  <c r="AK7" i="1"/>
  <c r="AK67" i="15" s="1"/>
  <c r="AF8" i="1"/>
  <c r="AF79" i="15" s="1"/>
  <c r="AE9" i="1"/>
  <c r="AE87" i="15" s="1"/>
  <c r="AG9" i="1"/>
  <c r="AG87" i="15" s="1"/>
  <c r="AK9" i="1"/>
  <c r="AK87" i="15" s="1"/>
  <c r="AF10" i="1"/>
  <c r="AF104" i="15" s="1"/>
  <c r="AE11" i="1"/>
  <c r="AE106" i="15" s="1"/>
  <c r="AG11" i="1"/>
  <c r="AG106" i="15" s="1"/>
  <c r="AK11" i="1"/>
  <c r="AK106" i="15" s="1"/>
  <c r="AF12" i="1"/>
  <c r="AF113" i="15" s="1"/>
  <c r="AE13" i="1"/>
  <c r="AE127" i="15" s="1"/>
  <c r="AG13" i="1"/>
  <c r="AG127" i="15" s="1"/>
  <c r="AK13" i="1"/>
  <c r="AK127" i="15" s="1"/>
  <c r="AF14" i="1"/>
  <c r="AF137" i="15" s="1"/>
  <c r="AE15" i="1"/>
  <c r="AE149" i="15" s="1"/>
  <c r="AG15" i="1"/>
  <c r="AG149" i="15" s="1"/>
  <c r="AK15" i="1"/>
  <c r="AK149" i="15" s="1"/>
  <c r="AF16" i="1"/>
  <c r="AF150" i="15" s="1"/>
  <c r="AE17" i="1"/>
  <c r="AE163" i="15" s="1"/>
  <c r="AG17" i="1"/>
  <c r="AG163" i="15" s="1"/>
  <c r="AK17" i="1"/>
  <c r="AK163" i="15" s="1"/>
  <c r="AF18" i="1"/>
  <c r="AF172" i="15" s="1"/>
  <c r="AE19" i="1"/>
  <c r="AE194" i="15" s="1"/>
  <c r="AG19" i="1"/>
  <c r="AG194" i="15" s="1"/>
  <c r="AK19" i="1"/>
  <c r="AK194" i="15" s="1"/>
  <c r="AF20" i="1"/>
  <c r="AF202" i="15" s="1"/>
  <c r="AE21" i="1"/>
  <c r="AE203" i="15" s="1"/>
  <c r="AG21" i="1"/>
  <c r="AG203" i="15" s="1"/>
  <c r="AK21" i="1"/>
  <c r="AK203" i="15" s="1"/>
  <c r="AF22" i="1"/>
  <c r="AF216" i="15" s="1"/>
  <c r="AE23" i="1"/>
  <c r="AE225" i="15" s="1"/>
  <c r="AG23" i="1"/>
  <c r="AG225" i="15" s="1"/>
  <c r="AK23" i="1"/>
  <c r="AK225" i="15" s="1"/>
  <c r="AF24" i="1"/>
  <c r="AF243" i="15" s="1"/>
  <c r="AE25" i="1"/>
  <c r="AE274" i="15" s="1"/>
  <c r="AG25" i="1"/>
  <c r="AG274" i="15" s="1"/>
  <c r="AK25" i="1"/>
  <c r="AK274" i="15" s="1"/>
  <c r="AC26" i="1"/>
  <c r="AI26"/>
  <c r="AF3" i="2"/>
  <c r="AF15" i="15" s="1"/>
  <c r="AE4" i="2"/>
  <c r="AG4"/>
  <c r="AG37" i="15" s="1"/>
  <c r="AK4" i="2"/>
  <c r="AK37" i="15" s="1"/>
  <c r="AF5" i="2"/>
  <c r="AF45" i="15" s="1"/>
  <c r="AE6" i="2"/>
  <c r="AE58" i="15" s="1"/>
  <c r="AG6" i="2"/>
  <c r="AG58" i="15" s="1"/>
  <c r="AK6" i="2"/>
  <c r="AK58" i="15" s="1"/>
  <c r="AF7" i="2"/>
  <c r="AF84" i="15" s="1"/>
  <c r="AE8" i="2"/>
  <c r="AE97" i="15" s="1"/>
  <c r="AG8" i="2"/>
  <c r="AG97" i="15" s="1"/>
  <c r="AK8" i="2"/>
  <c r="AK97" i="15" s="1"/>
  <c r="AF9" i="2"/>
  <c r="AF107" i="15" s="1"/>
  <c r="AE10" i="2"/>
  <c r="AE140" i="15" s="1"/>
  <c r="AG10" i="2"/>
  <c r="AG140" i="15" s="1"/>
  <c r="AK10" i="2"/>
  <c r="AK140" i="15" s="1"/>
  <c r="AF11" i="2"/>
  <c r="AF167" i="15" s="1"/>
  <c r="AE12" i="2"/>
  <c r="AE168" i="15" s="1"/>
  <c r="AG12" i="2"/>
  <c r="AG168" i="15" s="1"/>
  <c r="AK12" i="2"/>
  <c r="AK168" i="15" s="1"/>
  <c r="AF13" i="2"/>
  <c r="AF182" i="15" s="1"/>
  <c r="AE14" i="2"/>
  <c r="AE204" i="15" s="1"/>
  <c r="AG14" i="2"/>
  <c r="AG204" i="15" s="1"/>
  <c r="AK14" i="2"/>
  <c r="AK204" i="15" s="1"/>
  <c r="AF15" i="2"/>
  <c r="AF210" i="15" s="1"/>
  <c r="AE16" i="2"/>
  <c r="AE217" i="15" s="1"/>
  <c r="AG16" i="2"/>
  <c r="AG217" i="15" s="1"/>
  <c r="AK16" i="2"/>
  <c r="AK217" i="15" s="1"/>
  <c r="AF17" i="2"/>
  <c r="AF268" i="15" s="1"/>
  <c r="AE18" i="2"/>
  <c r="AE276" i="15" s="1"/>
  <c r="AG18" i="2"/>
  <c r="AG276" i="15" s="1"/>
  <c r="AK18" i="2"/>
  <c r="AK276" i="15" s="1"/>
  <c r="AF19" i="2"/>
  <c r="AF278" i="15" s="1"/>
  <c r="AE20" i="2"/>
  <c r="AE279" i="15" s="1"/>
  <c r="AG20" i="2"/>
  <c r="AG279" i="15" s="1"/>
  <c r="AK20" i="2"/>
  <c r="AK279" i="15" s="1"/>
  <c r="AF21" i="2"/>
  <c r="AF286" i="15" s="1"/>
  <c r="AE22" i="2"/>
  <c r="AE287" i="15" s="1"/>
  <c r="AG22" i="2"/>
  <c r="AG287" i="15" s="1"/>
  <c r="AK22" i="2"/>
  <c r="AK287" i="15" s="1"/>
  <c r="AF23" i="2"/>
  <c r="AF293" i="15" s="1"/>
  <c r="AC24" i="2"/>
  <c r="AI24"/>
  <c r="AF3" i="3"/>
  <c r="AE4"/>
  <c r="AE9" i="15" s="1"/>
  <c r="AG4" i="3"/>
  <c r="AG9" i="15" s="1"/>
  <c r="AK4" i="3"/>
  <c r="AK9" i="15" s="1"/>
  <c r="AF5" i="3"/>
  <c r="AF52" i="15" s="1"/>
  <c r="AE6" i="3"/>
  <c r="AE80" i="15" s="1"/>
  <c r="AG6" i="3"/>
  <c r="AG80" i="15" s="1"/>
  <c r="AK6" i="3"/>
  <c r="AK80" i="15" s="1"/>
  <c r="AF7" i="3"/>
  <c r="AF119" i="15" s="1"/>
  <c r="AE8" i="3"/>
  <c r="AE128" i="15" s="1"/>
  <c r="AG8" i="3"/>
  <c r="AG128" i="15" s="1"/>
  <c r="AK8" i="3"/>
  <c r="AK128" i="15" s="1"/>
  <c r="AF9" i="3"/>
  <c r="AF130" i="15" s="1"/>
  <c r="AE10" i="3"/>
  <c r="AE146" i="15" s="1"/>
  <c r="AG10" i="3"/>
  <c r="AG146" i="15" s="1"/>
  <c r="AK10" i="3"/>
  <c r="AK146" i="15" s="1"/>
  <c r="AF11" i="3"/>
  <c r="AF159" i="15" s="1"/>
  <c r="AE12" i="3"/>
  <c r="AE166" i="15" s="1"/>
  <c r="AG12" i="3"/>
  <c r="AG166" i="15" s="1"/>
  <c r="AK12" i="3"/>
  <c r="AK166" i="15" s="1"/>
  <c r="AF13" i="3"/>
  <c r="AF171" i="15" s="1"/>
  <c r="AE14" i="3"/>
  <c r="AE173" i="15" s="1"/>
  <c r="AG14" i="3"/>
  <c r="AG173" i="15" s="1"/>
  <c r="AK14" i="3"/>
  <c r="AK173" i="15" s="1"/>
  <c r="AF15" i="3"/>
  <c r="AF184" i="15" s="1"/>
  <c r="AE16" i="3"/>
  <c r="AE229" i="15" s="1"/>
  <c r="AG16" i="3"/>
  <c r="AG229" i="15" s="1"/>
  <c r="AK16" i="3"/>
  <c r="AK229" i="15" s="1"/>
  <c r="AF17" i="3"/>
  <c r="AF255" i="15" s="1"/>
  <c r="AE18" i="3"/>
  <c r="AE270" i="15" s="1"/>
  <c r="AG18" i="3"/>
  <c r="AG270" i="15" s="1"/>
  <c r="AK18" i="3"/>
  <c r="AK270" i="15" s="1"/>
  <c r="AF19" i="3"/>
  <c r="AF277" i="15" s="1"/>
  <c r="AE20" i="3"/>
  <c r="AE283" i="15" s="1"/>
  <c r="AG20" i="3"/>
  <c r="AG283" i="15" s="1"/>
  <c r="AK20" i="3"/>
  <c r="AK283" i="15" s="1"/>
  <c r="AC21" i="3"/>
  <c r="AI21"/>
  <c r="AF3" i="4"/>
  <c r="AE4"/>
  <c r="AE20" i="15" s="1"/>
  <c r="AG4" i="4"/>
  <c r="AG20" i="15" s="1"/>
  <c r="AK4" i="4"/>
  <c r="AK20" i="15" s="1"/>
  <c r="AF5" i="4"/>
  <c r="AF25" i="15" s="1"/>
  <c r="AE6" i="4"/>
  <c r="AE28" i="15" s="1"/>
  <c r="AG6" i="4"/>
  <c r="AG28" i="15" s="1"/>
  <c r="AK6" i="4"/>
  <c r="AK28" i="15" s="1"/>
  <c r="AF7" i="4"/>
  <c r="AF39" i="15" s="1"/>
  <c r="AE8" i="4"/>
  <c r="AE49" i="15" s="1"/>
  <c r="AG8" i="4"/>
  <c r="AG49" i="15" s="1"/>
  <c r="AK8" i="4"/>
  <c r="AK49" i="15" s="1"/>
  <c r="AF9" i="4"/>
  <c r="AF56" i="15" s="1"/>
  <c r="AE10" i="4"/>
  <c r="AE82" i="15" s="1"/>
  <c r="AG10" i="4"/>
  <c r="AG82" i="15" s="1"/>
  <c r="AK10" i="4"/>
  <c r="AK82" i="15" s="1"/>
  <c r="AF11" i="4"/>
  <c r="AF99" i="15" s="1"/>
  <c r="AE12" i="4"/>
  <c r="AE114" i="15" s="1"/>
  <c r="AG12" i="4"/>
  <c r="AG114" i="15" s="1"/>
  <c r="AK12" i="4"/>
  <c r="AK114" i="15" s="1"/>
  <c r="AF13" i="4"/>
  <c r="AF121" i="15" s="1"/>
  <c r="AE14" i="4"/>
  <c r="AE152" i="15" s="1"/>
  <c r="AG14" i="4"/>
  <c r="AG152" i="15" s="1"/>
  <c r="AK14" i="4"/>
  <c r="AK152" i="15" s="1"/>
  <c r="AF15" i="4"/>
  <c r="AF169" i="15" s="1"/>
  <c r="AE16" i="4"/>
  <c r="AE183" i="15" s="1"/>
  <c r="AG16" i="4"/>
  <c r="AG183" i="15" s="1"/>
  <c r="AK16" i="4"/>
  <c r="AK183" i="15" s="1"/>
  <c r="AF17" i="4"/>
  <c r="AF189" i="15" s="1"/>
  <c r="AE18" i="4"/>
  <c r="AE205" i="15" s="1"/>
  <c r="AG18" i="4"/>
  <c r="AG205" i="15" s="1"/>
  <c r="AK18" i="4"/>
  <c r="AK205" i="15" s="1"/>
  <c r="AF19" i="4"/>
  <c r="AF220" i="15" s="1"/>
  <c r="AE20" i="4"/>
  <c r="AE244" i="15" s="1"/>
  <c r="AG20" i="4"/>
  <c r="AG244" i="15" s="1"/>
  <c r="AK20" i="4"/>
  <c r="AK244" i="15" s="1"/>
  <c r="AF21" i="4"/>
  <c r="AF260" i="15" s="1"/>
  <c r="AE22" i="4"/>
  <c r="AE262" i="15" s="1"/>
  <c r="AG22" i="4"/>
  <c r="AG262" i="15" s="1"/>
  <c r="AK22" i="4"/>
  <c r="AK262" i="15" s="1"/>
  <c r="AF23" i="4"/>
  <c r="AF284" i="15" s="1"/>
  <c r="AE24" i="4"/>
  <c r="AE294" i="15" s="1"/>
  <c r="AG24" i="4"/>
  <c r="AG294" i="15" s="1"/>
  <c r="AK24" i="4"/>
  <c r="AK294" i="15" s="1"/>
  <c r="AE25" i="4"/>
  <c r="AE295" i="15" s="1"/>
  <c r="AG25" i="4"/>
  <c r="AG295" i="15" s="1"/>
  <c r="AK25" i="4"/>
  <c r="AK295" i="15" s="1"/>
  <c r="AD26" i="4"/>
  <c r="AG26" s="1"/>
  <c r="AH26"/>
  <c r="AJ26"/>
  <c r="AE3" i="5"/>
  <c r="AG3"/>
  <c r="AG10" i="15" s="1"/>
  <c r="AK3" i="5"/>
  <c r="AK10" i="15" s="1"/>
  <c r="AF4" i="5"/>
  <c r="AF68" i="15" s="1"/>
  <c r="AE5" i="5"/>
  <c r="AE103" i="15" s="1"/>
  <c r="AG5" i="5"/>
  <c r="AG103" i="15" s="1"/>
  <c r="AK5" i="5"/>
  <c r="AK103" i="15" s="1"/>
  <c r="AF6" i="5"/>
  <c r="AF126" i="15" s="1"/>
  <c r="AE7" i="5"/>
  <c r="AE296" i="15" s="1"/>
  <c r="AG7" i="5"/>
  <c r="AG296" i="15" s="1"/>
  <c r="AK7" i="5"/>
  <c r="AK296" i="15" s="1"/>
  <c r="AF8" i="5"/>
  <c r="AF147" i="15" s="1"/>
  <c r="AE9" i="5"/>
  <c r="AE148" i="15" s="1"/>
  <c r="AG9" i="5"/>
  <c r="AG148" i="15" s="1"/>
  <c r="AK9" i="5"/>
  <c r="AK148" i="15" s="1"/>
  <c r="AF10" i="5"/>
  <c r="AF144" i="15" s="1"/>
  <c r="AE11" i="5"/>
  <c r="AE198" i="15" s="1"/>
  <c r="AG11" i="5"/>
  <c r="AG198" i="15" s="1"/>
  <c r="AK11" i="5"/>
  <c r="AK198" i="15" s="1"/>
  <c r="AF12" i="5"/>
  <c r="AF196" i="15" s="1"/>
  <c r="AE13" i="5"/>
  <c r="AE208" i="15" s="1"/>
  <c r="AG13" i="5"/>
  <c r="AG208" i="15" s="1"/>
  <c r="AK13" i="5"/>
  <c r="AK208" i="15" s="1"/>
  <c r="AF14" i="5"/>
  <c r="AF207" i="15" s="1"/>
  <c r="AE15" i="5"/>
  <c r="AE224" i="15" s="1"/>
  <c r="AG15" i="5"/>
  <c r="AG224" i="15" s="1"/>
  <c r="AK15" i="5"/>
  <c r="AK224" i="15" s="1"/>
  <c r="AF16" i="5"/>
  <c r="AF219" i="15" s="1"/>
  <c r="AE17" i="5"/>
  <c r="AE247" i="15" s="1"/>
  <c r="AG17" i="5"/>
  <c r="AG247" i="15" s="1"/>
  <c r="AK17" i="5"/>
  <c r="AK247" i="15" s="1"/>
  <c r="AF18" i="5"/>
  <c r="AF245" i="15" s="1"/>
  <c r="AE19" i="5"/>
  <c r="AE254" i="15" s="1"/>
  <c r="AG19" i="5"/>
  <c r="AG254" i="15" s="1"/>
  <c r="AK19" i="5"/>
  <c r="AK254" i="15" s="1"/>
  <c r="AF20" i="5"/>
  <c r="AF258" i="15" s="1"/>
  <c r="AE21" i="5"/>
  <c r="AE256" i="15" s="1"/>
  <c r="AG21" i="5"/>
  <c r="AG256" i="15" s="1"/>
  <c r="AK21" i="5"/>
  <c r="AK256" i="15" s="1"/>
  <c r="AF22" i="5"/>
  <c r="AF265" i="15" s="1"/>
  <c r="AE23" i="5"/>
  <c r="AE275" i="15" s="1"/>
  <c r="AG23" i="5"/>
  <c r="AG275" i="15" s="1"/>
  <c r="AK23" i="5"/>
  <c r="AK282" i="15" s="1"/>
  <c r="AF24" i="5"/>
  <c r="AF281" i="15" s="1"/>
  <c r="AD25" i="5"/>
  <c r="AG25" s="1"/>
  <c r="AH25"/>
  <c r="AK25" s="1"/>
  <c r="AJ25"/>
  <c r="AE3" i="6"/>
  <c r="AF3" s="1"/>
  <c r="AG3"/>
  <c r="AG8" i="15" s="1"/>
  <c r="AK3" i="6"/>
  <c r="AK8" i="15" s="1"/>
  <c r="AF4" i="6"/>
  <c r="AF13" i="15" s="1"/>
  <c r="AE5" i="6"/>
  <c r="AE14" i="15" s="1"/>
  <c r="AG5" i="6"/>
  <c r="AG14" i="15" s="1"/>
  <c r="AK5" i="6"/>
  <c r="AK14" i="15" s="1"/>
  <c r="AF6" i="6"/>
  <c r="AF35" i="15" s="1"/>
  <c r="AE7" i="6"/>
  <c r="AE36" i="15" s="1"/>
  <c r="AG7" i="6"/>
  <c r="AG36" i="15" s="1"/>
  <c r="AK7" i="6"/>
  <c r="AK36" i="15" s="1"/>
  <c r="AF8" i="6"/>
  <c r="AF40" i="15" s="1"/>
  <c r="AE9" i="6"/>
  <c r="AE41" i="15" s="1"/>
  <c r="AG9" i="6"/>
  <c r="AG41" i="15" s="1"/>
  <c r="AK9" i="6"/>
  <c r="AK41" i="15" s="1"/>
  <c r="AF10" i="6"/>
  <c r="AF51" i="15" s="1"/>
  <c r="AE11" i="6"/>
  <c r="AE57" i="15" s="1"/>
  <c r="AG11" i="6"/>
  <c r="AG57" i="15" s="1"/>
  <c r="AK11" i="6"/>
  <c r="AK57" i="15" s="1"/>
  <c r="AF12" i="6"/>
  <c r="AF75" i="15" s="1"/>
  <c r="AE13" i="6"/>
  <c r="AE86" i="15" s="1"/>
  <c r="AG13" i="6"/>
  <c r="AG86" i="15" s="1"/>
  <c r="AK13" i="6"/>
  <c r="AK86" i="15" s="1"/>
  <c r="AF14" i="6"/>
  <c r="AF131" i="15" s="1"/>
  <c r="AE15" i="6"/>
  <c r="AE132" i="15" s="1"/>
  <c r="AG15" i="6"/>
  <c r="AG132" i="15" s="1"/>
  <c r="AK15" i="6"/>
  <c r="AK132" i="15" s="1"/>
  <c r="AF16" i="6"/>
  <c r="AF136" i="15" s="1"/>
  <c r="AE17" i="6"/>
  <c r="AE138" i="15" s="1"/>
  <c r="AG17" i="6"/>
  <c r="AG138" i="15" s="1"/>
  <c r="AK17" i="6"/>
  <c r="AK138" i="15" s="1"/>
  <c r="AF18" i="6"/>
  <c r="AF139" i="15" s="1"/>
  <c r="AE19" i="6"/>
  <c r="AE161" i="15" s="1"/>
  <c r="AG19" i="6"/>
  <c r="AG161" i="15" s="1"/>
  <c r="AK19" i="6"/>
  <c r="AK161" i="15" s="1"/>
  <c r="AF20" i="6"/>
  <c r="AF191" i="15" s="1"/>
  <c r="AE21" i="6"/>
  <c r="AE197" i="15" s="1"/>
  <c r="AG21" i="6"/>
  <c r="AG197" i="15" s="1"/>
  <c r="AK21" i="6"/>
  <c r="AK197" i="15" s="1"/>
  <c r="AF22" i="6"/>
  <c r="AF199" i="15" s="1"/>
  <c r="AE23" i="6"/>
  <c r="AE232" i="15" s="1"/>
  <c r="AG23" i="6"/>
  <c r="AG232" i="15" s="1"/>
  <c r="AK23" i="6"/>
  <c r="AK232" i="15" s="1"/>
  <c r="AF24" i="6"/>
  <c r="AF240" i="15" s="1"/>
  <c r="AE25" i="6"/>
  <c r="AE266" i="15" s="1"/>
  <c r="AG25" i="6"/>
  <c r="AG266" i="15" s="1"/>
  <c r="AK25" i="6"/>
  <c r="AK266" i="15" s="1"/>
  <c r="AD26" i="6"/>
  <c r="AG26" s="1"/>
  <c r="AH26"/>
  <c r="AK26" s="1"/>
  <c r="AJ26"/>
  <c r="AE3" i="7"/>
  <c r="AG3"/>
  <c r="AG17" i="15" s="1"/>
  <c r="AK3" i="7"/>
  <c r="AK17" i="15" s="1"/>
  <c r="AF4" i="7"/>
  <c r="AF42" i="15" s="1"/>
  <c r="AE5" i="7"/>
  <c r="AE43" i="15" s="1"/>
  <c r="AG5" i="7"/>
  <c r="AG43" i="15" s="1"/>
  <c r="AK5" i="7"/>
  <c r="AK43" i="15" s="1"/>
  <c r="AF6" i="7"/>
  <c r="AF60" i="15" s="1"/>
  <c r="AE7" i="7"/>
  <c r="AE96" i="15" s="1"/>
  <c r="AG7" i="7"/>
  <c r="AG96" i="15" s="1"/>
  <c r="AK7" i="7"/>
  <c r="AK96" i="15" s="1"/>
  <c r="AF8" i="7"/>
  <c r="AF98" i="15" s="1"/>
  <c r="AE9" i="7"/>
  <c r="AE109" i="15" s="1"/>
  <c r="AG9" i="7"/>
  <c r="AG109" i="15" s="1"/>
  <c r="AK9" i="7"/>
  <c r="AK109" i="15" s="1"/>
  <c r="AF10" i="7"/>
  <c r="AF118" i="15" s="1"/>
  <c r="AE11" i="7"/>
  <c r="AE120" i="15" s="1"/>
  <c r="AG11" i="7"/>
  <c r="AG120" i="15" s="1"/>
  <c r="AK11" i="7"/>
  <c r="AK120" i="15" s="1"/>
  <c r="AF12" i="7"/>
  <c r="AF156" i="15" s="1"/>
  <c r="AE13" i="7"/>
  <c r="AE179" i="15" s="1"/>
  <c r="AG13" i="7"/>
  <c r="AG179" i="15" s="1"/>
  <c r="AK13" i="7"/>
  <c r="AK179" i="15" s="1"/>
  <c r="AF14" i="7"/>
  <c r="AF214" i="15" s="1"/>
  <c r="AE15" i="7"/>
  <c r="AE218" i="15" s="1"/>
  <c r="AG15" i="7"/>
  <c r="AG218" i="15" s="1"/>
  <c r="AK15" i="7"/>
  <c r="AK218" i="15" s="1"/>
  <c r="AF16" i="7"/>
  <c r="AF227" i="15" s="1"/>
  <c r="AE17" i="7"/>
  <c r="AE230" i="15" s="1"/>
  <c r="AG17" i="7"/>
  <c r="AG230" i="15" s="1"/>
  <c r="AK17" i="7"/>
  <c r="AK230" i="15" s="1"/>
  <c r="AF18" i="7"/>
  <c r="AF249" i="15" s="1"/>
  <c r="AE19" i="7"/>
  <c r="AE267" i="15" s="1"/>
  <c r="AG19" i="7"/>
  <c r="AG267" i="15" s="1"/>
  <c r="AK19" i="7"/>
  <c r="AK267" i="15" s="1"/>
  <c r="AF20" i="7"/>
  <c r="AF282" i="15" s="1"/>
  <c r="AE21" i="7"/>
  <c r="AE297" i="15" s="1"/>
  <c r="AG21" i="7"/>
  <c r="AG297" i="15" s="1"/>
  <c r="AK21" i="7"/>
  <c r="AK297" i="15" s="1"/>
  <c r="AD22" i="7"/>
  <c r="AG22" s="1"/>
  <c r="AH22"/>
  <c r="AK22" s="1"/>
  <c r="AJ22"/>
  <c r="AE3" i="8"/>
  <c r="AF3" s="1"/>
  <c r="AG3"/>
  <c r="AG22" i="15" s="1"/>
  <c r="AK3" i="8"/>
  <c r="AK22" i="15" s="1"/>
  <c r="AF4" i="8"/>
  <c r="AF32" i="15" s="1"/>
  <c r="AE5" i="8"/>
  <c r="AE33" i="15" s="1"/>
  <c r="AG5" i="8"/>
  <c r="AG33" i="15" s="1"/>
  <c r="AK5" i="8"/>
  <c r="AK33" i="15" s="1"/>
  <c r="AF6" i="8"/>
  <c r="AF105" i="15" s="1"/>
  <c r="AE7" i="8"/>
  <c r="AE110" i="15" s="1"/>
  <c r="AG7" i="8"/>
  <c r="AG110" i="15" s="1"/>
  <c r="AK7" i="8"/>
  <c r="AK110" i="15" s="1"/>
  <c r="AF8" i="8"/>
  <c r="AF123" i="15" s="1"/>
  <c r="AE9" i="8"/>
  <c r="AE145" i="15" s="1"/>
  <c r="AG9" i="8"/>
  <c r="AG145" i="15" s="1"/>
  <c r="AK9" i="8"/>
  <c r="AK145" i="15" s="1"/>
  <c r="AF10" i="8"/>
  <c r="AF157" i="15" s="1"/>
  <c r="AE11" i="8"/>
  <c r="AE158" i="15" s="1"/>
  <c r="AG11" i="8"/>
  <c r="AG158" i="15" s="1"/>
  <c r="AK11" i="8"/>
  <c r="AK158" i="15" s="1"/>
  <c r="AF12" i="8"/>
  <c r="AF162" i="15" s="1"/>
  <c r="AE13" i="8"/>
  <c r="AE180" i="15" s="1"/>
  <c r="AG13" i="8"/>
  <c r="AG180" i="15" s="1"/>
  <c r="AK13" i="8"/>
  <c r="AK180" i="15" s="1"/>
  <c r="AF14" i="8"/>
  <c r="AF188" i="15" s="1"/>
  <c r="AE15" i="8"/>
  <c r="AE192" i="15" s="1"/>
  <c r="AG15" i="8"/>
  <c r="AG192" i="15" s="1"/>
  <c r="AK15" i="8"/>
  <c r="AK192" i="15" s="1"/>
  <c r="AF16" i="8"/>
  <c r="AF233" i="15" s="1"/>
  <c r="AE17" i="8"/>
  <c r="AE234" i="15" s="1"/>
  <c r="AG17" i="8"/>
  <c r="AG234" i="15" s="1"/>
  <c r="AK17" i="8"/>
  <c r="AK234" i="15" s="1"/>
  <c r="AF18" i="8"/>
  <c r="AF236" i="15" s="1"/>
  <c r="AE19" i="8"/>
  <c r="AE239" i="15" s="1"/>
  <c r="AG19" i="8"/>
  <c r="AG239" i="15" s="1"/>
  <c r="AK19" i="8"/>
  <c r="AK239" i="15" s="1"/>
  <c r="AF20" i="8"/>
  <c r="AF241" i="15" s="1"/>
  <c r="AE21" i="8"/>
  <c r="AE246" i="15" s="1"/>
  <c r="AG21" i="8"/>
  <c r="AG246" i="15" s="1"/>
  <c r="AK21" i="8"/>
  <c r="AK246" i="15" s="1"/>
  <c r="AF22" i="8"/>
  <c r="AF250" i="15" s="1"/>
  <c r="AF24" i="8"/>
  <c r="AF269" i="15" s="1"/>
  <c r="AE25" i="8"/>
  <c r="AE272" i="15" s="1"/>
  <c r="AG25" i="8"/>
  <c r="AG272" i="15" s="1"/>
  <c r="AK25" i="8"/>
  <c r="AK272" i="15" s="1"/>
  <c r="AF26" i="8"/>
  <c r="AF298" i="15" s="1"/>
  <c r="AD27" i="8"/>
  <c r="AG27" s="1"/>
  <c r="AH27"/>
  <c r="AK27" s="1"/>
  <c r="AJ27"/>
  <c r="AE3" i="9"/>
  <c r="AF3" s="1"/>
  <c r="AG3"/>
  <c r="AG19" i="15" s="1"/>
  <c r="AK3" i="9"/>
  <c r="AK19" i="15" s="1"/>
  <c r="AF4" i="9"/>
  <c r="AF24" i="15" s="1"/>
  <c r="AE5" i="9"/>
  <c r="AE48" i="15" s="1"/>
  <c r="AG5" i="9"/>
  <c r="AG48" i="15" s="1"/>
  <c r="AK5" i="9"/>
  <c r="AK48" i="15" s="1"/>
  <c r="AF6" i="9"/>
  <c r="AF50" i="15" s="1"/>
  <c r="AE7" i="9"/>
  <c r="AE55" i="15" s="1"/>
  <c r="AG7" i="9"/>
  <c r="AG55" i="15" s="1"/>
  <c r="AK7" i="9"/>
  <c r="AK55" i="15" s="1"/>
  <c r="AF8" i="9"/>
  <c r="AF63" i="15" s="1"/>
  <c r="AE9" i="9"/>
  <c r="AE66" i="15" s="1"/>
  <c r="AG9" i="9"/>
  <c r="AG66" i="15" s="1"/>
  <c r="AK9" i="9"/>
  <c r="AK66" i="15" s="1"/>
  <c r="AF10" i="9"/>
  <c r="AF70" i="15" s="1"/>
  <c r="AE11" i="9"/>
  <c r="AE71" i="15" s="1"/>
  <c r="AG11" i="9"/>
  <c r="AG71" i="15" s="1"/>
  <c r="AK11" i="9"/>
  <c r="AK71" i="15" s="1"/>
  <c r="AF12" i="9"/>
  <c r="AF81" i="15" s="1"/>
  <c r="AE13" i="9"/>
  <c r="AE93" i="15" s="1"/>
  <c r="AG13" i="9"/>
  <c r="AG93" i="15" s="1"/>
  <c r="AK13" i="9"/>
  <c r="AK93" i="15" s="1"/>
  <c r="AF14" i="9"/>
  <c r="AF94" i="15" s="1"/>
  <c r="AE15" i="9"/>
  <c r="AE117" i="15" s="1"/>
  <c r="AG15" i="9"/>
  <c r="AG117" i="15" s="1"/>
  <c r="AK15" i="9"/>
  <c r="AK117" i="15" s="1"/>
  <c r="AF16" i="9"/>
  <c r="AF135" i="15" s="1"/>
  <c r="AE17" i="9"/>
  <c r="AE154" i="15" s="1"/>
  <c r="AG17" i="9"/>
  <c r="AG154" i="15" s="1"/>
  <c r="AK17" i="9"/>
  <c r="AK154" i="15" s="1"/>
  <c r="AF18" i="9"/>
  <c r="AF177" i="15" s="1"/>
  <c r="AE19" i="9"/>
  <c r="AE178" i="15" s="1"/>
  <c r="AG19" i="9"/>
  <c r="AG178" i="15" s="1"/>
  <c r="AK19" i="9"/>
  <c r="AK178" i="15" s="1"/>
  <c r="AF20" i="9"/>
  <c r="AF209" i="15" s="1"/>
  <c r="AE21" i="9"/>
  <c r="AE238" i="15" s="1"/>
  <c r="AG21" i="9"/>
  <c r="AG238" i="15" s="1"/>
  <c r="AK21" i="9"/>
  <c r="AK238" i="15" s="1"/>
  <c r="AF22" i="9"/>
  <c r="AF259" i="15" s="1"/>
  <c r="AE23" i="9"/>
  <c r="AF23" s="1"/>
  <c r="AE25"/>
  <c r="AF25" s="1"/>
  <c r="AC26"/>
  <c r="AI26"/>
  <c r="AF3" i="10"/>
  <c r="AK3"/>
  <c r="AK29" i="15" s="1"/>
  <c r="AE7" i="10"/>
  <c r="AE72" i="15" s="1"/>
  <c r="AG7" i="10"/>
  <c r="AG72" i="15" s="1"/>
  <c r="AK7" i="10"/>
  <c r="AK72" i="15" s="1"/>
  <c r="AE9" i="10"/>
  <c r="AE78" i="15" s="1"/>
  <c r="AG9" i="10"/>
  <c r="AG78" i="15" s="1"/>
  <c r="AK9" i="10"/>
  <c r="AK78" i="15" s="1"/>
  <c r="AE11" i="10"/>
  <c r="AE85" i="15" s="1"/>
  <c r="AG11" i="10"/>
  <c r="AG85" i="15" s="1"/>
  <c r="AK11" i="10"/>
  <c r="AK85" i="15" s="1"/>
  <c r="AE13" i="10"/>
  <c r="AE116" i="15" s="1"/>
  <c r="AG13" i="10"/>
  <c r="AG116" i="15" s="1"/>
  <c r="AK13" i="10"/>
  <c r="AK116" i="15" s="1"/>
  <c r="AE15" i="10"/>
  <c r="AE155" i="15" s="1"/>
  <c r="AG15" i="10"/>
  <c r="AG155" i="15" s="1"/>
  <c r="AK15" i="10"/>
  <c r="AK155" i="15" s="1"/>
  <c r="AE17" i="10"/>
  <c r="AE186" i="15" s="1"/>
  <c r="AG17" i="10"/>
  <c r="AG186" i="15" s="1"/>
  <c r="AK17" i="10"/>
  <c r="AK186" i="15" s="1"/>
  <c r="AE19" i="10"/>
  <c r="AE195" i="15" s="1"/>
  <c r="AG19" i="10"/>
  <c r="AG195" i="15" s="1"/>
  <c r="AK19" i="10"/>
  <c r="AK195" i="15" s="1"/>
  <c r="AE21" i="10"/>
  <c r="AE215" i="15" s="1"/>
  <c r="AG21" i="10"/>
  <c r="AG215" i="15" s="1"/>
  <c r="AK21" i="10"/>
  <c r="AK215" i="15" s="1"/>
  <c r="AE23" i="10"/>
  <c r="AE271" i="15" s="1"/>
  <c r="AG23" i="10"/>
  <c r="AG271" i="15" s="1"/>
  <c r="AK23" i="10"/>
  <c r="AK271" i="15" s="1"/>
  <c r="AD24" i="10"/>
  <c r="AG24" s="1"/>
  <c r="AH24"/>
  <c r="AK24" s="1"/>
  <c r="AJ24"/>
  <c r="AE3" i="11"/>
  <c r="AG3"/>
  <c r="AG7" i="15" s="1"/>
  <c r="AK3" i="11"/>
  <c r="AK7" i="15" s="1"/>
  <c r="AE5" i="11"/>
  <c r="AE18" i="15" s="1"/>
  <c r="AG5" i="11"/>
  <c r="AG18" i="15" s="1"/>
  <c r="AK5" i="11"/>
  <c r="AK18" i="15" s="1"/>
  <c r="AE7" i="11"/>
  <c r="AE38" i="15" s="1"/>
  <c r="AG7" i="11"/>
  <c r="AG38" i="15" s="1"/>
  <c r="AK7" i="11"/>
  <c r="AK38" i="15" s="1"/>
  <c r="AE9" i="11"/>
  <c r="AE69" i="15" s="1"/>
  <c r="AG9" i="11"/>
  <c r="AG69" i="15" s="1"/>
  <c r="AK9" i="11"/>
  <c r="AK69" i="15" s="1"/>
  <c r="AE11" i="11"/>
  <c r="AE90" i="15" s="1"/>
  <c r="AG11" i="11"/>
  <c r="AG90" i="15" s="1"/>
  <c r="AK11" i="11"/>
  <c r="AK90" i="15" s="1"/>
  <c r="AE13" i="11"/>
  <c r="AE111" i="15" s="1"/>
  <c r="AG13" i="11"/>
  <c r="AG111" i="15" s="1"/>
  <c r="AK13" i="11"/>
  <c r="AK111" i="15" s="1"/>
  <c r="AE15" i="11"/>
  <c r="AE125" i="15" s="1"/>
  <c r="AG15" i="11"/>
  <c r="AG125" i="15" s="1"/>
  <c r="AK15" i="11"/>
  <c r="AK125" i="15" s="1"/>
  <c r="AE17" i="11"/>
  <c r="AE141" i="15" s="1"/>
  <c r="AG17" i="11"/>
  <c r="AG141" i="15" s="1"/>
  <c r="AK17" i="11"/>
  <c r="AK141" i="15" s="1"/>
  <c r="AE19" i="11"/>
  <c r="AE176" i="15" s="1"/>
  <c r="AG19" i="11"/>
  <c r="AG176" i="15" s="1"/>
  <c r="AK19" i="11"/>
  <c r="AK176" i="15" s="1"/>
  <c r="AE21" i="11"/>
  <c r="AE222" i="15" s="1"/>
  <c r="AG21" i="11"/>
  <c r="AG222" i="15" s="1"/>
  <c r="AK21" i="11"/>
  <c r="AK222" i="15" s="1"/>
  <c r="AE23" i="11"/>
  <c r="AE253" i="15" s="1"/>
  <c r="AG23" i="11"/>
  <c r="AG253" i="15" s="1"/>
  <c r="AK23" i="11"/>
  <c r="AK253" i="15" s="1"/>
  <c r="AC25" i="11"/>
  <c r="AG25" s="1"/>
  <c r="AI25"/>
  <c r="AE5" i="12"/>
  <c r="AE26" i="15" s="1"/>
  <c r="AG5" i="12"/>
  <c r="AG26" i="15" s="1"/>
  <c r="AK5" i="12"/>
  <c r="AK26" i="15" s="1"/>
  <c r="AE7" i="12"/>
  <c r="AE100" i="15" s="1"/>
  <c r="AG7" i="12"/>
  <c r="AG100" i="15" s="1"/>
  <c r="AK7" i="12"/>
  <c r="AK100" i="15" s="1"/>
  <c r="AE9" i="12"/>
  <c r="AE108" i="15" s="1"/>
  <c r="AG9" i="12"/>
  <c r="AG108" i="15" s="1"/>
  <c r="AK9" i="12"/>
  <c r="AK108" i="15" s="1"/>
  <c r="AE11" i="12"/>
  <c r="AE142" i="15" s="1"/>
  <c r="AG11" i="12"/>
  <c r="AG142" i="15" s="1"/>
  <c r="AK11" i="12"/>
  <c r="AK142" i="15" s="1"/>
  <c r="AE13" i="12"/>
  <c r="AE206" i="15" s="1"/>
  <c r="AG13" i="12"/>
  <c r="AG206" i="15" s="1"/>
  <c r="AK13" i="12"/>
  <c r="AK206" i="15" s="1"/>
  <c r="AE15" i="12"/>
  <c r="AE261" i="15" s="1"/>
  <c r="AG15" i="12"/>
  <c r="AG261" i="15" s="1"/>
  <c r="AK15" i="12"/>
  <c r="AK261" i="15" s="1"/>
  <c r="AE17" i="12"/>
  <c r="AE273" i="15" s="1"/>
  <c r="AG17" i="12"/>
  <c r="AG273" i="15" s="1"/>
  <c r="AK17" i="12"/>
  <c r="AK273" i="15" s="1"/>
  <c r="AE19" i="12"/>
  <c r="AE290" i="15" s="1"/>
  <c r="AG19" i="12"/>
  <c r="AG290" i="15" s="1"/>
  <c r="AK19" i="12"/>
  <c r="AK275" i="15" s="1"/>
  <c r="AD21" i="12"/>
  <c r="AH21"/>
  <c r="AJ21"/>
  <c r="AE3" i="13"/>
  <c r="AG3"/>
  <c r="AG46" i="15" s="1"/>
  <c r="AK3" i="13"/>
  <c r="AK46" i="15" s="1"/>
  <c r="AE5" i="13"/>
  <c r="AE133" i="15" s="1"/>
  <c r="AG5" i="13"/>
  <c r="AG133" i="15" s="1"/>
  <c r="AK5" i="13"/>
  <c r="AK133" i="15" s="1"/>
  <c r="AE7" i="13"/>
  <c r="AE187" i="15" s="1"/>
  <c r="AG7" i="13"/>
  <c r="AG187" i="15" s="1"/>
  <c r="AK7" i="13"/>
  <c r="AK187" i="15" s="1"/>
  <c r="AE9" i="13"/>
  <c r="AE212" i="15" s="1"/>
  <c r="AG9" i="13"/>
  <c r="AG212" i="15" s="1"/>
  <c r="AK9" i="13"/>
  <c r="AK212" i="15" s="1"/>
  <c r="AE11" i="13"/>
  <c r="AE237" i="15" s="1"/>
  <c r="AG11" i="13"/>
  <c r="AG237" i="15" s="1"/>
  <c r="AK11" i="13"/>
  <c r="AK237" i="15" s="1"/>
  <c r="AE13" i="13"/>
  <c r="AE251" i="15" s="1"/>
  <c r="AG13" i="13"/>
  <c r="AG251" i="15" s="1"/>
  <c r="AK13" i="13"/>
  <c r="AK251" i="15" s="1"/>
  <c r="AE15" i="13"/>
  <c r="AE257" i="15" s="1"/>
  <c r="AG15" i="13"/>
  <c r="AG257" i="15" s="1"/>
  <c r="AK15" i="13"/>
  <c r="AK257" i="15" s="1"/>
  <c r="AE17" i="13"/>
  <c r="AE280" i="15" s="1"/>
  <c r="AG17" i="13"/>
  <c r="AG280" i="15" s="1"/>
  <c r="AK17" i="13"/>
  <c r="AK280" i="15" s="1"/>
  <c r="AE19" i="13"/>
  <c r="AE288" i="15" s="1"/>
  <c r="AG19" i="13"/>
  <c r="AG288" i="15" s="1"/>
  <c r="AK19" i="13"/>
  <c r="AK288" i="15" s="1"/>
  <c r="AE21" i="13"/>
  <c r="AE292" i="15" s="1"/>
  <c r="AG21" i="13"/>
  <c r="AG292" i="15" s="1"/>
  <c r="AK21" i="13"/>
  <c r="AK292" i="15" s="1"/>
  <c r="AE23" i="13"/>
  <c r="AE305" i="15" s="1"/>
  <c r="AG23" i="13"/>
  <c r="AG305" i="15" s="1"/>
  <c r="AK23" i="13"/>
  <c r="AK305" i="15" s="1"/>
  <c r="AE25" i="13"/>
  <c r="AE301" i="15" s="1"/>
  <c r="AG25" i="13"/>
  <c r="AG301" i="15" s="1"/>
  <c r="AK25" i="13"/>
  <c r="AK301" i="15" s="1"/>
  <c r="AF26" i="13"/>
  <c r="AC27"/>
  <c r="AI27"/>
  <c r="AE4" i="14"/>
  <c r="AE16" i="15" s="1"/>
  <c r="AG4" i="14"/>
  <c r="AG16" i="15" s="1"/>
  <c r="AK4" i="14"/>
  <c r="AK16" i="15" s="1"/>
  <c r="AE6" i="14"/>
  <c r="AE44" i="15" s="1"/>
  <c r="AG6" i="14"/>
  <c r="AG44" i="15" s="1"/>
  <c r="AK6" i="14"/>
  <c r="AK44" i="15" s="1"/>
  <c r="AE8" i="14"/>
  <c r="AE62" i="15" s="1"/>
  <c r="AG8" i="14"/>
  <c r="AG62" i="15" s="1"/>
  <c r="AK8" i="14"/>
  <c r="AK62" i="15" s="1"/>
  <c r="AE10" i="14"/>
  <c r="AE76" i="15" s="1"/>
  <c r="AG10" i="14"/>
  <c r="AG76" i="15" s="1"/>
  <c r="AK10" i="14"/>
  <c r="AK76" i="15" s="1"/>
  <c r="AE12" i="14"/>
  <c r="AE88" i="15" s="1"/>
  <c r="AG12" i="14"/>
  <c r="AG88" i="15" s="1"/>
  <c r="AK12" i="14"/>
  <c r="AK88" i="15" s="1"/>
  <c r="AE14" i="14"/>
  <c r="AE124" i="15" s="1"/>
  <c r="AG14" i="14"/>
  <c r="AG124" i="15" s="1"/>
  <c r="AK14" i="14"/>
  <c r="AK124" i="15" s="1"/>
  <c r="AE16" i="14"/>
  <c r="AE151" i="15" s="1"/>
  <c r="AG16" i="14"/>
  <c r="AG151" i="15" s="1"/>
  <c r="AK16" i="14"/>
  <c r="AK151" i="15" s="1"/>
  <c r="AE18" i="14"/>
  <c r="AE164" i="15" s="1"/>
  <c r="AG18" i="14"/>
  <c r="AG164" i="15" s="1"/>
  <c r="AK18" i="14"/>
  <c r="AK164" i="15" s="1"/>
  <c r="AE20" i="14"/>
  <c r="AE174" i="15" s="1"/>
  <c r="AG20" i="14"/>
  <c r="AG174" i="15" s="1"/>
  <c r="AK20" i="14"/>
  <c r="AK174" i="15" s="1"/>
  <c r="AE22" i="14"/>
  <c r="AE181" i="15" s="1"/>
  <c r="AG22" i="14"/>
  <c r="AG181" i="15" s="1"/>
  <c r="AK22" i="14"/>
  <c r="AK181" i="15" s="1"/>
  <c r="AE24" i="14"/>
  <c r="AE200" i="15" s="1"/>
  <c r="AG24" i="14"/>
  <c r="AG200" i="15" s="1"/>
  <c r="AK24" i="14"/>
  <c r="AK200" i="15" s="1"/>
  <c r="AE26" i="14"/>
  <c r="AE223" i="15" s="1"/>
  <c r="AG26" i="14"/>
  <c r="AG223" i="15" s="1"/>
  <c r="AK26" i="14"/>
  <c r="AK223" i="15" s="1"/>
  <c r="AE28" i="14"/>
  <c r="AE306" i="15" s="1"/>
  <c r="AG28" i="14"/>
  <c r="AG306" i="15" s="1"/>
  <c r="AC29" i="14"/>
  <c r="AG29" s="1"/>
  <c r="AD5" i="15"/>
  <c r="AH5"/>
  <c r="AD7"/>
  <c r="AH7"/>
  <c r="AD23"/>
  <c r="AH23"/>
  <c r="AD27"/>
  <c r="AH27"/>
  <c r="AD29"/>
  <c r="AD31"/>
  <c r="AH31"/>
  <c r="AJ46"/>
  <c r="AD59"/>
  <c r="AH59"/>
  <c r="AD61"/>
  <c r="AH61"/>
  <c r="AD65"/>
  <c r="AH65"/>
  <c r="AD69"/>
  <c r="AD73"/>
  <c r="AH73"/>
  <c r="AD77"/>
  <c r="AH77"/>
  <c r="AD83"/>
  <c r="AH83"/>
  <c r="AD85"/>
  <c r="AD89"/>
  <c r="AH89"/>
  <c r="AD91"/>
  <c r="AH91"/>
  <c r="AD95"/>
  <c r="AH95"/>
  <c r="AD101"/>
  <c r="AH101"/>
  <c r="AD111"/>
  <c r="AD115"/>
  <c r="AH115"/>
  <c r="AD125"/>
  <c r="AD129"/>
  <c r="AH129"/>
  <c r="AD133"/>
  <c r="AH306"/>
  <c r="AK28" i="14"/>
  <c r="AK306" i="15" s="1"/>
  <c r="AE4" i="10"/>
  <c r="AE53" i="15" s="1"/>
  <c r="AF5" i="10"/>
  <c r="AF54" i="15" s="1"/>
  <c r="AE6" i="10"/>
  <c r="AE61" i="15" s="1"/>
  <c r="AF7" i="10"/>
  <c r="AF72" i="15" s="1"/>
  <c r="AE8" i="10"/>
  <c r="AE73" i="15" s="1"/>
  <c r="AF9" i="10"/>
  <c r="AF78" i="15" s="1"/>
  <c r="AE10" i="10"/>
  <c r="AE83" i="15" s="1"/>
  <c r="AE12" i="10"/>
  <c r="AE95" i="15" s="1"/>
  <c r="AF13" i="10"/>
  <c r="AF116" i="15" s="1"/>
  <c r="AE14" i="10"/>
  <c r="AE122" i="15" s="1"/>
  <c r="AG14" i="10"/>
  <c r="AG122" i="15" s="1"/>
  <c r="AK14" i="10"/>
  <c r="AK122" i="15" s="1"/>
  <c r="AF15" i="10"/>
  <c r="AF155" i="15" s="1"/>
  <c r="AE16" i="10"/>
  <c r="AE170" i="15" s="1"/>
  <c r="AG16" i="10"/>
  <c r="AG170" i="15" s="1"/>
  <c r="AK16" i="10"/>
  <c r="AK170" i="15" s="1"/>
  <c r="AF17" i="10"/>
  <c r="AF186" i="15" s="1"/>
  <c r="AE18" i="10"/>
  <c r="AE193" i="15" s="1"/>
  <c r="AG18" i="10"/>
  <c r="AG193" i="15" s="1"/>
  <c r="AK18" i="10"/>
  <c r="AK193" i="15" s="1"/>
  <c r="AF19" i="10"/>
  <c r="AF195" i="15" s="1"/>
  <c r="AE20" i="10"/>
  <c r="AE211" i="15" s="1"/>
  <c r="AG20" i="10"/>
  <c r="AG211" i="15" s="1"/>
  <c r="AK20" i="10"/>
  <c r="AK211" i="15" s="1"/>
  <c r="AF21" i="10"/>
  <c r="AF215" i="15" s="1"/>
  <c r="AE22" i="10"/>
  <c r="AE228" i="15" s="1"/>
  <c r="AG22" i="10"/>
  <c r="AG228" i="15" s="1"/>
  <c r="AK22" i="10"/>
  <c r="AK228" i="15" s="1"/>
  <c r="AF23" i="10"/>
  <c r="AF271" i="15" s="1"/>
  <c r="AF3" i="11"/>
  <c r="AE4"/>
  <c r="AE12" i="15" s="1"/>
  <c r="AG4" i="11"/>
  <c r="AG12" i="15" s="1"/>
  <c r="AK4" i="11"/>
  <c r="AK12" i="15" s="1"/>
  <c r="AF5" i="11"/>
  <c r="AF18" i="15" s="1"/>
  <c r="AE6" i="11"/>
  <c r="AE31" i="15" s="1"/>
  <c r="AF7" i="11"/>
  <c r="AF38" i="15" s="1"/>
  <c r="AE8" i="11"/>
  <c r="AE64" i="15" s="1"/>
  <c r="AG8" i="11"/>
  <c r="AG64" i="15" s="1"/>
  <c r="AK8" i="11"/>
  <c r="AK64" i="15" s="1"/>
  <c r="AE10" i="11"/>
  <c r="AE89" i="15" s="1"/>
  <c r="AF11" i="11"/>
  <c r="AF90" i="15" s="1"/>
  <c r="AE12" i="11"/>
  <c r="AE91" i="15" s="1"/>
  <c r="AE14" i="11"/>
  <c r="AE112" i="15" s="1"/>
  <c r="AG14" i="11"/>
  <c r="AG112" i="15" s="1"/>
  <c r="AK14" i="11"/>
  <c r="AK112" i="15" s="1"/>
  <c r="AE16" i="11"/>
  <c r="AE129" i="15" s="1"/>
  <c r="AF17" i="11"/>
  <c r="AF141" i="15" s="1"/>
  <c r="AE18" i="11"/>
  <c r="AE160" i="15" s="1"/>
  <c r="AG18" i="11"/>
  <c r="AG160" i="15" s="1"/>
  <c r="AK18" i="11"/>
  <c r="AK160" i="15" s="1"/>
  <c r="AF19" i="11"/>
  <c r="AF176" i="15" s="1"/>
  <c r="AE20" i="11"/>
  <c r="AE221" i="15" s="1"/>
  <c r="AG20" i="11"/>
  <c r="AG221" i="15" s="1"/>
  <c r="AK20" i="11"/>
  <c r="AK221" i="15" s="1"/>
  <c r="AF21" i="11"/>
  <c r="AF222" i="15" s="1"/>
  <c r="AE22" i="11"/>
  <c r="AE226" i="15" s="1"/>
  <c r="AG22" i="11"/>
  <c r="AG226" i="15" s="1"/>
  <c r="AK22" i="11"/>
  <c r="AK226" i="15" s="1"/>
  <c r="AF23" i="11"/>
  <c r="AF253" i="15" s="1"/>
  <c r="AE24" i="11"/>
  <c r="AE299" i="15" s="1"/>
  <c r="AG24" i="11"/>
  <c r="AG299" i="15" s="1"/>
  <c r="AK24" i="11"/>
  <c r="AK299" i="15" s="1"/>
  <c r="AJ25" i="11"/>
  <c r="AK25" s="1"/>
  <c r="AE4" i="12"/>
  <c r="AF5"/>
  <c r="AF26" i="15" s="1"/>
  <c r="AE6" i="12"/>
  <c r="AE92" i="15" s="1"/>
  <c r="AG6" i="12"/>
  <c r="AG92" i="15" s="1"/>
  <c r="AK6" i="12"/>
  <c r="AK92" i="15" s="1"/>
  <c r="AF7" i="12"/>
  <c r="AF100" i="15" s="1"/>
  <c r="AE8" i="12"/>
  <c r="AE102" i="15" s="1"/>
  <c r="AG8" i="12"/>
  <c r="AG102" i="15" s="1"/>
  <c r="AK8" i="12"/>
  <c r="AK102" i="15" s="1"/>
  <c r="AF9" i="12"/>
  <c r="AF108" i="15" s="1"/>
  <c r="AE10" i="12"/>
  <c r="AE115" i="15" s="1"/>
  <c r="AF11" i="12"/>
  <c r="AF142" i="15" s="1"/>
  <c r="AE12" i="12"/>
  <c r="AE185" i="15" s="1"/>
  <c r="AG12" i="12"/>
  <c r="AG185" i="15" s="1"/>
  <c r="AK12" i="12"/>
  <c r="AK185" i="15" s="1"/>
  <c r="AF13" i="12"/>
  <c r="AF206" i="15" s="1"/>
  <c r="AE14" i="12"/>
  <c r="AE235" i="15" s="1"/>
  <c r="AG14" i="12"/>
  <c r="AG235" i="15" s="1"/>
  <c r="AK14" i="12"/>
  <c r="AK235" i="15" s="1"/>
  <c r="AF15" i="12"/>
  <c r="AF261" i="15" s="1"/>
  <c r="AE16" i="12"/>
  <c r="AE263" i="15" s="1"/>
  <c r="AG16" i="12"/>
  <c r="AG263" i="15" s="1"/>
  <c r="AK16" i="12"/>
  <c r="AK263" i="15" s="1"/>
  <c r="AF17" i="12"/>
  <c r="AF273" i="15" s="1"/>
  <c r="AE18" i="12"/>
  <c r="AE289" i="15" s="1"/>
  <c r="AG18" i="12"/>
  <c r="AG289" i="15" s="1"/>
  <c r="AK18" i="12"/>
  <c r="AK289" i="15" s="1"/>
  <c r="AF19" i="12"/>
  <c r="AF290" i="15" s="1"/>
  <c r="AE20" i="12"/>
  <c r="AE300" i="15" s="1"/>
  <c r="AG20" i="12"/>
  <c r="AG300" i="15" s="1"/>
  <c r="AK20" i="12"/>
  <c r="AK300" i="15" s="1"/>
  <c r="AC21" i="12"/>
  <c r="AI21"/>
  <c r="AF3" i="13"/>
  <c r="AE4"/>
  <c r="AE65" i="15" s="1"/>
  <c r="AE6" i="13"/>
  <c r="AE143" i="15" s="1"/>
  <c r="AG6" i="13"/>
  <c r="AG143" i="15" s="1"/>
  <c r="AK6" i="13"/>
  <c r="AK143" i="15" s="1"/>
  <c r="AF7" i="13"/>
  <c r="AF187" i="15" s="1"/>
  <c r="AE8" i="13"/>
  <c r="AE201" i="15" s="1"/>
  <c r="AG8" i="13"/>
  <c r="AG201" i="15" s="1"/>
  <c r="AK8" i="13"/>
  <c r="AK201" i="15" s="1"/>
  <c r="AF9" i="13"/>
  <c r="AF212" i="15" s="1"/>
  <c r="AE10" i="13"/>
  <c r="AE231" i="15" s="1"/>
  <c r="AG10" i="13"/>
  <c r="AG231" i="15" s="1"/>
  <c r="AK10" i="13"/>
  <c r="AK231" i="15" s="1"/>
  <c r="AF11" i="13"/>
  <c r="AF237" i="15" s="1"/>
  <c r="AE12" i="13"/>
  <c r="AE248" i="15" s="1"/>
  <c r="AG12" i="13"/>
  <c r="AG248" i="15" s="1"/>
  <c r="AK12" i="13"/>
  <c r="AK248" i="15" s="1"/>
  <c r="AF13" i="13"/>
  <c r="AF251" i="15" s="1"/>
  <c r="AE14" i="13"/>
  <c r="AE252" i="15" s="1"/>
  <c r="AG14" i="13"/>
  <c r="AG252" i="15" s="1"/>
  <c r="AK14" i="13"/>
  <c r="AK252" i="15" s="1"/>
  <c r="AF15" i="13"/>
  <c r="AF257" i="15" s="1"/>
  <c r="AE16" i="13"/>
  <c r="AE264" i="15" s="1"/>
  <c r="AG16" i="13"/>
  <c r="AG264" i="15" s="1"/>
  <c r="AK16" i="13"/>
  <c r="AK264" i="15" s="1"/>
  <c r="AF17" i="13"/>
  <c r="AF280" i="15" s="1"/>
  <c r="AE18" i="13"/>
  <c r="AE285" i="15" s="1"/>
  <c r="AG18" i="13"/>
  <c r="AG285" i="15" s="1"/>
  <c r="AK18" i="13"/>
  <c r="AF19"/>
  <c r="AF288" i="15" s="1"/>
  <c r="AE20" i="13"/>
  <c r="AE291" i="15" s="1"/>
  <c r="AG20" i="13"/>
  <c r="AG291" i="15" s="1"/>
  <c r="AK20" i="13"/>
  <c r="AK291" i="15" s="1"/>
  <c r="AF21" i="13"/>
  <c r="AF292" i="15" s="1"/>
  <c r="AE22" i="13"/>
  <c r="AE302" i="15" s="1"/>
  <c r="AG22" i="13"/>
  <c r="AG302" i="15" s="1"/>
  <c r="AK22" i="13"/>
  <c r="AK302" i="15" s="1"/>
  <c r="AF23" i="13"/>
  <c r="AF305" i="15" s="1"/>
  <c r="AE24" i="13"/>
  <c r="AE303" i="15" s="1"/>
  <c r="AG24" i="13"/>
  <c r="AG303" i="15" s="1"/>
  <c r="AK24" i="13"/>
  <c r="AK303" i="15" s="1"/>
  <c r="AF25" i="13"/>
  <c r="AF301" i="15" s="1"/>
  <c r="AD27" i="13"/>
  <c r="AG27" s="1"/>
  <c r="AH27"/>
  <c r="AK27" s="1"/>
  <c r="AE3" i="14"/>
  <c r="AG3"/>
  <c r="AG5" i="15" s="1"/>
  <c r="AK3" i="14"/>
  <c r="AK5" i="15" s="1"/>
  <c r="AF4" i="14"/>
  <c r="AF16" i="15" s="1"/>
  <c r="AE5" i="14"/>
  <c r="AE27" i="15" s="1"/>
  <c r="AF6" i="14"/>
  <c r="AF44" i="15" s="1"/>
  <c r="AE7" i="14"/>
  <c r="AE59" i="15" s="1"/>
  <c r="AF8" i="14"/>
  <c r="AF62" i="15" s="1"/>
  <c r="AE9" i="14"/>
  <c r="AE74" i="15" s="1"/>
  <c r="AG9" i="14"/>
  <c r="AG74" i="15" s="1"/>
  <c r="AK9" i="14"/>
  <c r="AK74" i="15" s="1"/>
  <c r="AF10" i="14"/>
  <c r="AF76" i="15" s="1"/>
  <c r="AE11" i="14"/>
  <c r="AE77" i="15" s="1"/>
  <c r="AF12" i="14"/>
  <c r="AF88" i="15" s="1"/>
  <c r="AE13" i="14"/>
  <c r="AE101" i="15" s="1"/>
  <c r="AF14" i="14"/>
  <c r="AF124" i="15" s="1"/>
  <c r="AE15" i="14"/>
  <c r="AE134" i="15" s="1"/>
  <c r="AG15" i="14"/>
  <c r="AG134" i="15" s="1"/>
  <c r="AK15" i="14"/>
  <c r="AK134" i="15" s="1"/>
  <c r="AF16" i="14"/>
  <c r="AF151" i="15" s="1"/>
  <c r="AE17" i="14"/>
  <c r="AE153" i="15" s="1"/>
  <c r="AG17" i="14"/>
  <c r="AG153" i="15" s="1"/>
  <c r="AK17" i="14"/>
  <c r="AK153" i="15" s="1"/>
  <c r="AF18" i="14"/>
  <c r="AF164" i="15" s="1"/>
  <c r="AE19" i="14"/>
  <c r="AE165" i="15" s="1"/>
  <c r="AG19" i="14"/>
  <c r="AG165" i="15" s="1"/>
  <c r="AK19" i="14"/>
  <c r="AK165" i="15" s="1"/>
  <c r="AF20" i="14"/>
  <c r="AF174" i="15" s="1"/>
  <c r="AE21" i="14"/>
  <c r="AE175" i="15" s="1"/>
  <c r="AG21" i="14"/>
  <c r="AG175" i="15" s="1"/>
  <c r="AK21" i="14"/>
  <c r="AK175" i="15" s="1"/>
  <c r="AF22" i="14"/>
  <c r="AF181" i="15" s="1"/>
  <c r="AE23" i="14"/>
  <c r="AE190" i="15" s="1"/>
  <c r="AG23" i="14"/>
  <c r="AG190" i="15" s="1"/>
  <c r="AK23" i="14"/>
  <c r="AK190" i="15" s="1"/>
  <c r="AF24" i="14"/>
  <c r="AF200" i="15" s="1"/>
  <c r="AE25" i="14"/>
  <c r="AE213" i="15" s="1"/>
  <c r="AG25" i="14"/>
  <c r="AG213" i="15" s="1"/>
  <c r="AK25" i="14"/>
  <c r="AK213" i="15" s="1"/>
  <c r="AF26" i="14"/>
  <c r="AF223" i="15" s="1"/>
  <c r="AE27" i="14"/>
  <c r="AE242" i="15" s="1"/>
  <c r="AG27" i="14"/>
  <c r="AG242" i="15" s="1"/>
  <c r="AK27" i="14"/>
  <c r="AK242" i="15" s="1"/>
  <c r="AF28" i="14"/>
  <c r="AF306" i="15" s="1"/>
  <c r="AI29" i="14"/>
  <c r="AK29" s="1"/>
  <c r="AJ5" i="15"/>
  <c r="AF19" l="1"/>
  <c r="AF22"/>
  <c r="AF8"/>
  <c r="AE5"/>
  <c r="AE29" i="14"/>
  <c r="AF46" i="15"/>
  <c r="AE10"/>
  <c r="AE25" i="5"/>
  <c r="AF11" i="15"/>
  <c r="AF6"/>
  <c r="AE37"/>
  <c r="AE24" i="2"/>
  <c r="AE29" i="15"/>
  <c r="AE24" i="10"/>
  <c r="AF24" i="13"/>
  <c r="AF303" i="15" s="1"/>
  <c r="AF22" i="13"/>
  <c r="AF302" i="15" s="1"/>
  <c r="AF20" i="13"/>
  <c r="AF291" i="15" s="1"/>
  <c r="AF18" i="13"/>
  <c r="AF285" i="15" s="1"/>
  <c r="AF16" i="13"/>
  <c r="AF264" i="15" s="1"/>
  <c r="AF14" i="13"/>
  <c r="AF252" i="15" s="1"/>
  <c r="AF12" i="13"/>
  <c r="AF248" i="15" s="1"/>
  <c r="AF10" i="13"/>
  <c r="AF231" i="15" s="1"/>
  <c r="AF8" i="13"/>
  <c r="AF201" i="15" s="1"/>
  <c r="AF6" i="13"/>
  <c r="AF143" i="15" s="1"/>
  <c r="AF4" i="13"/>
  <c r="AF65" i="15" s="1"/>
  <c r="AG21" i="12"/>
  <c r="AF24" i="11"/>
  <c r="AF299" i="15" s="1"/>
  <c r="AF22" i="11"/>
  <c r="AF226" i="15" s="1"/>
  <c r="AF20" i="11"/>
  <c r="AF221" i="15" s="1"/>
  <c r="AF18" i="11"/>
  <c r="AF160" i="15" s="1"/>
  <c r="AF16" i="11"/>
  <c r="AF129" i="15" s="1"/>
  <c r="AF14" i="11"/>
  <c r="AF112" i="15" s="1"/>
  <c r="AF12" i="11"/>
  <c r="AF91" i="15" s="1"/>
  <c r="AF10" i="11"/>
  <c r="AF89" i="15" s="1"/>
  <c r="AF8" i="11"/>
  <c r="AF64" i="15" s="1"/>
  <c r="AF6" i="11"/>
  <c r="AF31" i="15" s="1"/>
  <c r="AF4" i="11"/>
  <c r="AF12" i="15" s="1"/>
  <c r="AF22" i="10"/>
  <c r="AF228" i="15" s="1"/>
  <c r="AF20" i="10"/>
  <c r="AF211" i="15" s="1"/>
  <c r="AF18" i="10"/>
  <c r="AF193" i="15" s="1"/>
  <c r="AF16" i="10"/>
  <c r="AF170" i="15" s="1"/>
  <c r="AF14" i="10"/>
  <c r="AF122" i="15" s="1"/>
  <c r="AF12" i="10"/>
  <c r="AF95" i="15" s="1"/>
  <c r="AF10" i="10"/>
  <c r="AF83" i="15" s="1"/>
  <c r="AF8" i="10"/>
  <c r="AF73" i="15" s="1"/>
  <c r="AF6" i="10"/>
  <c r="AF61" i="15" s="1"/>
  <c r="AF5" i="13"/>
  <c r="AF133" i="15" s="1"/>
  <c r="AF13" i="11"/>
  <c r="AF111" i="15" s="1"/>
  <c r="AK26" i="4"/>
  <c r="AS25"/>
  <c r="AT25" s="1"/>
  <c r="AF17" i="6"/>
  <c r="AF138" i="15" s="1"/>
  <c r="AF11" i="6"/>
  <c r="AF57" i="15" s="1"/>
  <c r="AF19" i="5"/>
  <c r="AF254" i="15" s="1"/>
  <c r="AF25" i="4"/>
  <c r="AF295" i="15" s="1"/>
  <c r="AF10" i="4"/>
  <c r="AF82" i="15" s="1"/>
  <c r="AF8" i="4"/>
  <c r="AF49" i="15" s="1"/>
  <c r="AG21" i="3"/>
  <c r="AF12"/>
  <c r="AF166" i="15" s="1"/>
  <c r="AF10" i="3"/>
  <c r="AF146" i="15" s="1"/>
  <c r="AF4" i="3"/>
  <c r="AF9" i="15" s="1"/>
  <c r="AK24" i="2"/>
  <c r="AF22"/>
  <c r="AF287" i="15" s="1"/>
  <c r="AF16" i="2"/>
  <c r="AF217" i="15" s="1"/>
  <c r="AF14" i="2"/>
  <c r="AF204" i="15" s="1"/>
  <c r="AF12" i="2"/>
  <c r="AF168" i="15" s="1"/>
  <c r="AK26" i="1"/>
  <c r="AK26" i="9"/>
  <c r="AF21"/>
  <c r="AF238" i="15" s="1"/>
  <c r="AF19" i="9"/>
  <c r="AF178" i="15" s="1"/>
  <c r="AF17" i="9"/>
  <c r="AF154" i="15" s="1"/>
  <c r="AF15" i="9"/>
  <c r="AF117" i="15" s="1"/>
  <c r="AF13" i="9"/>
  <c r="AF93" i="15" s="1"/>
  <c r="AF11" i="9"/>
  <c r="AF71" i="15" s="1"/>
  <c r="AF9" i="9"/>
  <c r="AF66" i="15" s="1"/>
  <c r="AF7" i="9"/>
  <c r="AF55" i="15" s="1"/>
  <c r="AF5" i="9"/>
  <c r="AF48" i="15" s="1"/>
  <c r="AF25" i="8"/>
  <c r="AF272" i="15" s="1"/>
  <c r="AF21" i="8"/>
  <c r="AF246" i="15" s="1"/>
  <c r="AF19" i="8"/>
  <c r="AF239" i="15" s="1"/>
  <c r="AF17" i="8"/>
  <c r="AF234" i="15" s="1"/>
  <c r="AF15" i="8"/>
  <c r="AF192" i="15" s="1"/>
  <c r="AF13" i="8"/>
  <c r="AF180" i="15" s="1"/>
  <c r="AF11" i="8"/>
  <c r="AF158" i="15" s="1"/>
  <c r="AF9" i="8"/>
  <c r="AF145" i="15" s="1"/>
  <c r="AF7" i="8"/>
  <c r="AF110" i="15" s="1"/>
  <c r="AF5" i="8"/>
  <c r="AF33" i="15" s="1"/>
  <c r="AF19" i="6"/>
  <c r="AF161" i="15" s="1"/>
  <c r="AF5" i="6"/>
  <c r="AF14" i="15" s="1"/>
  <c r="AF13" i="5"/>
  <c r="AF208" i="15" s="1"/>
  <c r="AF9" i="5"/>
  <c r="AF148" i="15" s="1"/>
  <c r="AF5" i="5"/>
  <c r="AF103" i="15" s="1"/>
  <c r="AF24" i="4"/>
  <c r="AF294" i="15" s="1"/>
  <c r="AF16" i="4"/>
  <c r="AF183" i="15" s="1"/>
  <c r="AF6" i="4"/>
  <c r="AF28" i="15" s="1"/>
  <c r="AF8" i="3"/>
  <c r="AF128" i="15" s="1"/>
  <c r="AF6" i="3"/>
  <c r="AF80" i="15" s="1"/>
  <c r="AF4" i="2"/>
  <c r="AF25" i="1"/>
  <c r="AF274" i="15" s="1"/>
  <c r="AF15" i="1"/>
  <c r="AF149" i="15" s="1"/>
  <c r="AF13" i="1"/>
  <c r="AF127" i="15" s="1"/>
  <c r="AF11" i="1"/>
  <c r="AF106" i="15" s="1"/>
  <c r="AF7" i="1"/>
  <c r="AF67" i="15" s="1"/>
  <c r="AF3" i="1"/>
  <c r="AF21" i="15" s="1"/>
  <c r="AE23"/>
  <c r="AE21" i="12"/>
  <c r="AF7" i="15"/>
  <c r="AE46"/>
  <c r="AE27" i="13"/>
  <c r="AE7" i="15"/>
  <c r="AE25" i="11"/>
  <c r="AF29" i="15"/>
  <c r="AE19"/>
  <c r="AE26" i="9"/>
  <c r="AE22" i="15"/>
  <c r="AE27" i="8"/>
  <c r="AE17" i="15"/>
  <c r="AE22" i="7"/>
  <c r="AE8" i="15"/>
  <c r="AE26" i="6"/>
  <c r="AF30" i="15"/>
  <c r="AE11"/>
  <c r="AE26" i="4"/>
  <c r="AE6" i="15"/>
  <c r="AE21" i="3"/>
  <c r="AE30" i="15"/>
  <c r="AE26" i="1"/>
  <c r="AF27" i="14"/>
  <c r="AF242" i="15" s="1"/>
  <c r="AF25" i="14"/>
  <c r="AF213" i="15" s="1"/>
  <c r="AF23" i="14"/>
  <c r="AF190" i="15" s="1"/>
  <c r="AF21" i="14"/>
  <c r="AF175" i="15" s="1"/>
  <c r="AF19" i="14"/>
  <c r="AF165" i="15" s="1"/>
  <c r="AF17" i="14"/>
  <c r="AF153" i="15" s="1"/>
  <c r="AF15" i="14"/>
  <c r="AF134" i="15" s="1"/>
  <c r="AF13" i="14"/>
  <c r="AF101" i="15" s="1"/>
  <c r="AF11" i="14"/>
  <c r="AF77" i="15" s="1"/>
  <c r="AF9" i="14"/>
  <c r="AF74" i="15" s="1"/>
  <c r="AF7" i="14"/>
  <c r="AF59" i="15" s="1"/>
  <c r="AF5" i="14"/>
  <c r="AF27" i="15" s="1"/>
  <c r="AF3" i="14"/>
  <c r="AK21" i="12"/>
  <c r="AF20"/>
  <c r="AF300" i="15" s="1"/>
  <c r="AF18" i="12"/>
  <c r="AF289" i="15" s="1"/>
  <c r="AF16" i="12"/>
  <c r="AF263" i="15" s="1"/>
  <c r="AF14" i="12"/>
  <c r="AF235" i="15" s="1"/>
  <c r="AF12" i="12"/>
  <c r="AF185" i="15" s="1"/>
  <c r="AF10" i="12"/>
  <c r="AF115" i="15" s="1"/>
  <c r="AF8" i="12"/>
  <c r="AF102" i="15" s="1"/>
  <c r="AF6" i="12"/>
  <c r="AF92" i="15" s="1"/>
  <c r="AF4" i="12"/>
  <c r="AF15" i="11"/>
  <c r="AF125" i="15" s="1"/>
  <c r="AF9" i="11"/>
  <c r="AF69" i="15" s="1"/>
  <c r="AF11" i="10"/>
  <c r="AF85" i="15" s="1"/>
  <c r="AF25" i="6"/>
  <c r="AF266" i="15" s="1"/>
  <c r="AF21" i="6"/>
  <c r="AF197" i="15" s="1"/>
  <c r="AF7" i="6"/>
  <c r="AF36" i="15" s="1"/>
  <c r="AF15" i="5"/>
  <c r="AF224" i="15" s="1"/>
  <c r="AF11" i="5"/>
  <c r="AF198" i="15" s="1"/>
  <c r="AF7" i="5"/>
  <c r="AF296" i="15" s="1"/>
  <c r="AF3" i="5"/>
  <c r="AF18" i="4"/>
  <c r="AF205" i="15" s="1"/>
  <c r="AF14" i="4"/>
  <c r="AF152" i="15" s="1"/>
  <c r="AF4" i="4"/>
  <c r="AF20" i="15" s="1"/>
  <c r="AK21" i="3"/>
  <c r="AF14"/>
  <c r="AF173" i="15" s="1"/>
  <c r="AG24" i="2"/>
  <c r="AF8"/>
  <c r="AF97" i="15" s="1"/>
  <c r="AF6" i="2"/>
  <c r="AF58" i="15" s="1"/>
  <c r="AF17" i="1"/>
  <c r="AF163" i="15" s="1"/>
  <c r="AF9" i="1"/>
  <c r="AF87" i="15" s="1"/>
  <c r="AF5" i="1"/>
  <c r="AF34" i="15" s="1"/>
  <c r="AG26" i="9"/>
  <c r="AF21" i="7"/>
  <c r="AF297" i="15" s="1"/>
  <c r="AF19" i="7"/>
  <c r="AF267" i="15" s="1"/>
  <c r="AF17" i="7"/>
  <c r="AF230" i="15" s="1"/>
  <c r="AF15" i="7"/>
  <c r="AF218" i="15" s="1"/>
  <c r="AF13" i="7"/>
  <c r="AF179" i="15" s="1"/>
  <c r="AF11" i="7"/>
  <c r="AF120" i="15" s="1"/>
  <c r="AF9" i="7"/>
  <c r="AF109" i="15" s="1"/>
  <c r="AF7" i="7"/>
  <c r="AF96" i="15" s="1"/>
  <c r="AF5" i="7"/>
  <c r="AF43" i="15" s="1"/>
  <c r="AF3" i="7"/>
  <c r="AF23" i="6"/>
  <c r="AF232" i="15" s="1"/>
  <c r="AF15" i="6"/>
  <c r="AF132" i="15" s="1"/>
  <c r="AF13" i="6"/>
  <c r="AF86" i="15" s="1"/>
  <c r="AF9" i="6"/>
  <c r="AF41" i="15" s="1"/>
  <c r="AF23" i="5"/>
  <c r="AF275" i="15" s="1"/>
  <c r="AF21" i="5"/>
  <c r="AF256" i="15" s="1"/>
  <c r="AF17" i="5"/>
  <c r="AF247" i="15" s="1"/>
  <c r="AR25" i="4"/>
  <c r="AF22"/>
  <c r="AF262" i="15" s="1"/>
  <c r="AF20" i="4"/>
  <c r="AF244" i="15" s="1"/>
  <c r="AF12" i="4"/>
  <c r="AF114" i="15" s="1"/>
  <c r="AF20" i="3"/>
  <c r="AF283" i="15" s="1"/>
  <c r="AF18" i="3"/>
  <c r="AF270" i="15" s="1"/>
  <c r="AF16" i="3"/>
  <c r="AF229" i="15" s="1"/>
  <c r="AF20" i="2"/>
  <c r="AF279" i="15" s="1"/>
  <c r="AF18" i="2"/>
  <c r="AF276" i="15" s="1"/>
  <c r="AF10" i="2"/>
  <c r="AF140" i="15" s="1"/>
  <c r="AG26" i="1"/>
  <c r="AF23"/>
  <c r="AF225" i="15" s="1"/>
  <c r="AF21" i="1"/>
  <c r="AF203" i="15" s="1"/>
  <c r="AF19" i="1"/>
  <c r="AF194" i="15" s="1"/>
  <c r="AF4" i="10"/>
  <c r="AF53" i="15" s="1"/>
  <c r="AF17" l="1"/>
  <c r="AF22" i="7"/>
  <c r="AF23" i="15"/>
  <c r="AF21" i="12"/>
  <c r="AF37" i="15"/>
  <c r="AF24" i="2"/>
  <c r="AF26" i="1"/>
  <c r="AF24" i="10"/>
  <c r="AF25" i="11"/>
  <c r="AS24" i="4"/>
  <c r="AT24" s="1"/>
  <c r="AF27" i="13"/>
  <c r="AF10" i="15"/>
  <c r="AF25" i="5"/>
  <c r="AF29" i="14"/>
  <c r="AF5" i="15"/>
  <c r="AR24" i="4"/>
  <c r="AF21" i="3"/>
  <c r="AF26" i="4"/>
  <c r="AF26" i="6"/>
  <c r="AF27" i="8"/>
  <c r="AF26" i="9"/>
</calcChain>
</file>

<file path=xl/sharedStrings.xml><?xml version="1.0" encoding="utf-8"?>
<sst xmlns="http://schemas.openxmlformats.org/spreadsheetml/2006/main" count="1810" uniqueCount="714">
  <si>
    <t>ASH BROOK</t>
  </si>
  <si>
    <t>1st HALF</t>
  </si>
  <si>
    <t>2nd HALF</t>
  </si>
  <si>
    <t>MATCHES PLAYED</t>
  </si>
  <si>
    <t>POINTS WON</t>
  </si>
  <si>
    <t>POINTS LOST</t>
  </si>
  <si>
    <t>POINT DIFF.</t>
  </si>
  <si>
    <t>POINT AVG.</t>
  </si>
  <si>
    <t>WON</t>
  </si>
  <si>
    <t>LOST</t>
  </si>
  <si>
    <t>TIED</t>
  </si>
  <si>
    <t>%</t>
  </si>
  <si>
    <t>@MV</t>
  </si>
  <si>
    <t>QB</t>
  </si>
  <si>
    <t>@WB</t>
  </si>
  <si>
    <t>G1</t>
  </si>
  <si>
    <t>@SE</t>
  </si>
  <si>
    <t>PC</t>
  </si>
  <si>
    <t>@TW</t>
  </si>
  <si>
    <t>PT</t>
  </si>
  <si>
    <t>@SB</t>
  </si>
  <si>
    <t>GK</t>
  </si>
  <si>
    <t>@G2</t>
  </si>
  <si>
    <t>CB</t>
  </si>
  <si>
    <t>TE</t>
  </si>
  <si>
    <t>@QB</t>
  </si>
  <si>
    <t>WB</t>
  </si>
  <si>
    <t>@G1</t>
  </si>
  <si>
    <t>SE</t>
  </si>
  <si>
    <t>@PC</t>
  </si>
  <si>
    <t>TW</t>
  </si>
  <si>
    <t>@PT</t>
  </si>
  <si>
    <t>@GK</t>
  </si>
  <si>
    <t>G2</t>
  </si>
  <si>
    <t>@CB</t>
  </si>
  <si>
    <t>@TE</t>
  </si>
  <si>
    <t>SB</t>
  </si>
  <si>
    <t>MV</t>
  </si>
  <si>
    <t>AB</t>
  </si>
  <si>
    <t>DeCARLO, Gene</t>
  </si>
  <si>
    <t>STANIK, Ted</t>
  </si>
  <si>
    <t>KAADI, George</t>
  </si>
  <si>
    <t>DEMAIO, Russ</t>
  </si>
  <si>
    <t>MATTIMORE, John</t>
  </si>
  <si>
    <t>KHANNA, Ajay</t>
  </si>
  <si>
    <t>R</t>
  </si>
  <si>
    <t>AUSTIN, Gary</t>
  </si>
  <si>
    <t>SOLTIS, John</t>
  </si>
  <si>
    <t>GRADY, Mike</t>
  </si>
  <si>
    <t>LOPRETE, Jim</t>
  </si>
  <si>
    <t>WILSON, Fred</t>
  </si>
  <si>
    <t>ROSENTHAL, Les</t>
  </si>
  <si>
    <t>MANZO, Arnie</t>
  </si>
  <si>
    <t>COMER, Dave</t>
  </si>
  <si>
    <t>MESSINA, Charlie</t>
  </si>
  <si>
    <t>DILLON, Chris</t>
  </si>
  <si>
    <t>GRACZYK, Ron</t>
  </si>
  <si>
    <t>LORD, Bill</t>
  </si>
  <si>
    <t>FORD, Jack</t>
  </si>
  <si>
    <t>OTTOSON, Bob</t>
  </si>
  <si>
    <t>KIM, John</t>
  </si>
  <si>
    <t>DIBARI, Paul</t>
  </si>
  <si>
    <t>THOMAS, Jim</t>
  </si>
  <si>
    <t>OPPONENT</t>
  </si>
  <si>
    <t>RECORD</t>
  </si>
  <si>
    <t>0 - 1</t>
  </si>
  <si>
    <t>1 - 1</t>
  </si>
  <si>
    <t>1 - 2</t>
  </si>
  <si>
    <t>2 - 2</t>
  </si>
  <si>
    <t>2 - 3</t>
  </si>
  <si>
    <t>2 - 4</t>
  </si>
  <si>
    <t>3 - 4</t>
  </si>
  <si>
    <t>4 - 4</t>
  </si>
  <si>
    <t>4 - 5</t>
  </si>
  <si>
    <t>5 - 5</t>
  </si>
  <si>
    <t>5 - 6</t>
  </si>
  <si>
    <t>5 - 7</t>
  </si>
  <si>
    <t>6 - 7</t>
  </si>
  <si>
    <t>1-1-1</t>
  </si>
  <si>
    <t>2-1-1</t>
  </si>
  <si>
    <t>2-2-1</t>
  </si>
  <si>
    <t>3-2-1</t>
  </si>
  <si>
    <t>3-3-1</t>
  </si>
  <si>
    <t>4-3-1</t>
  </si>
  <si>
    <t>5-3-1</t>
  </si>
  <si>
    <t>5-4-1</t>
  </si>
  <si>
    <t>5-5-1</t>
  </si>
  <si>
    <t>5-6-1</t>
  </si>
  <si>
    <t>5-6-2</t>
  </si>
  <si>
    <t>6 - 8</t>
  </si>
  <si>
    <t>7 - 8</t>
  </si>
  <si>
    <t>7-8-1</t>
  </si>
  <si>
    <t>8-8-1</t>
  </si>
  <si>
    <t>8-9-1</t>
  </si>
  <si>
    <t>9-9-1</t>
  </si>
  <si>
    <t>9-10-1</t>
  </si>
  <si>
    <t>10-10-1</t>
  </si>
  <si>
    <t>11-10-1</t>
  </si>
  <si>
    <t>11-11-1</t>
  </si>
  <si>
    <t>11-12-1</t>
  </si>
  <si>
    <t>11-13-1</t>
  </si>
  <si>
    <t>11-13-2</t>
  </si>
  <si>
    <t>CRANBURY</t>
  </si>
  <si>
    <t>@AB</t>
  </si>
  <si>
    <t>ANGERAME, Peter</t>
  </si>
  <si>
    <t>MORAN, Tim</t>
  </si>
  <si>
    <t>SIMPSON, Tom</t>
  </si>
  <si>
    <t>PRESUTTO, Joe</t>
  </si>
  <si>
    <t>BENEDICT, Newell</t>
  </si>
  <si>
    <t>ZANATTO, Tony</t>
  </si>
  <si>
    <t>SICKLER, Joe</t>
  </si>
  <si>
    <t>KLEIBER, Bud</t>
  </si>
  <si>
    <t>ESPOSITO, Mike</t>
  </si>
  <si>
    <t>STEWARD, Dave</t>
  </si>
  <si>
    <t>BIERMAN, Ken</t>
  </si>
  <si>
    <t>SMITH, Bob</t>
  </si>
  <si>
    <t>LEE, Philip</t>
  </si>
  <si>
    <t>SLAVIN, Ed</t>
  </si>
  <si>
    <t>DUTKO, Bob</t>
  </si>
  <si>
    <t>SULLIVAN, Tom</t>
  </si>
  <si>
    <t>REILY, Mike</t>
  </si>
  <si>
    <t>CHESSA, John</t>
  </si>
  <si>
    <t>SANTINO, Ken</t>
  </si>
  <si>
    <t>WEINSTEIN, Ron</t>
  </si>
  <si>
    <t>SHEELEY, Dan</t>
  </si>
  <si>
    <t>1 - 0</t>
  </si>
  <si>
    <t>2 - 0</t>
  </si>
  <si>
    <t>2 - 1</t>
  </si>
  <si>
    <t>3-1-1</t>
  </si>
  <si>
    <t>4-2-1</t>
  </si>
  <si>
    <t>6-5-1</t>
  </si>
  <si>
    <t>6-6-1</t>
  </si>
  <si>
    <t>2-2</t>
  </si>
  <si>
    <t>2-3</t>
  </si>
  <si>
    <t>2-4</t>
  </si>
  <si>
    <t>3-4</t>
  </si>
  <si>
    <t>4-4</t>
  </si>
  <si>
    <t>4-5</t>
  </si>
  <si>
    <t>5-5</t>
  </si>
  <si>
    <t>5-6</t>
  </si>
  <si>
    <t>5-7</t>
  </si>
  <si>
    <t>5-8</t>
  </si>
  <si>
    <t>7-6-1</t>
  </si>
  <si>
    <t>7-7-1</t>
  </si>
  <si>
    <t>8-7-1</t>
  </si>
  <si>
    <t>8-10-1</t>
  </si>
  <si>
    <t>10-11-1</t>
  </si>
  <si>
    <t>11-14-1</t>
  </si>
  <si>
    <t>GALLOPING HILL #1</t>
  </si>
  <si>
    <t>DROHAN, Jack</t>
  </si>
  <si>
    <t>JERONIMO, Al</t>
  </si>
  <si>
    <t>KATZMAN, Mel</t>
  </si>
  <si>
    <t>DEMPSY, Phil</t>
  </si>
  <si>
    <t>KAZIZAS, Alex</t>
  </si>
  <si>
    <t>GRAHAM, Russ</t>
  </si>
  <si>
    <t>NEWMAN. Mike</t>
  </si>
  <si>
    <t>BRADY, Kevin</t>
  </si>
  <si>
    <t>GARDELLA, Bill</t>
  </si>
  <si>
    <t>DAVINO, Gary</t>
  </si>
  <si>
    <t>KORNFEIND, Jack</t>
  </si>
  <si>
    <t>PARELLO, Tom</t>
  </si>
  <si>
    <t>VALENTE, Nate</t>
  </si>
  <si>
    <t>HAINES, Bob</t>
  </si>
  <si>
    <t>CARSON, Kit</t>
  </si>
  <si>
    <t>FELDMAN, Skip</t>
  </si>
  <si>
    <t>VAIL, Bob</t>
  </si>
  <si>
    <t>BROWN, Irv</t>
  </si>
  <si>
    <t>GALLOPING HILL 1</t>
  </si>
  <si>
    <t>3 - 2</t>
  </si>
  <si>
    <t>3 - 3</t>
  </si>
  <si>
    <t>3-4-1</t>
  </si>
  <si>
    <t>3-5-1</t>
  </si>
  <si>
    <t>3-5-2</t>
  </si>
  <si>
    <t>3-6-2</t>
  </si>
  <si>
    <t>4-6-2</t>
  </si>
  <si>
    <t>4-6-3</t>
  </si>
  <si>
    <t>2-3-1</t>
  </si>
  <si>
    <t>4-5-1</t>
  </si>
  <si>
    <t>4-6-1</t>
  </si>
  <si>
    <t>4-7-1</t>
  </si>
  <si>
    <t>5-7-1</t>
  </si>
  <si>
    <t>5-6-3</t>
  </si>
  <si>
    <t>5-7-3</t>
  </si>
  <si>
    <t>5-7-4</t>
  </si>
  <si>
    <t>6-7-4</t>
  </si>
  <si>
    <t>6-8-4</t>
  </si>
  <si>
    <t>6-9-4</t>
  </si>
  <si>
    <t>7-9-4</t>
  </si>
  <si>
    <t>7-10-4</t>
  </si>
  <si>
    <t>8-10-4</t>
  </si>
  <si>
    <t>8-11-4</t>
  </si>
  <si>
    <t>8-12-4</t>
  </si>
  <si>
    <t>9-12-4</t>
  </si>
  <si>
    <t>GALLOPING HILL 2</t>
  </si>
  <si>
    <t>SENISZYN, Al</t>
  </si>
  <si>
    <t>SCHOENING, Jim</t>
  </si>
  <si>
    <t>KYLISH, Frank</t>
  </si>
  <si>
    <t>BARBA, Pete</t>
  </si>
  <si>
    <t>CHIN, Tom</t>
  </si>
  <si>
    <t>BERGER, Gene</t>
  </si>
  <si>
    <t>LaBRUTTO, Jack</t>
  </si>
  <si>
    <t>PETRALIA, Vinnie</t>
  </si>
  <si>
    <t>KRICK, Rich</t>
  </si>
  <si>
    <t>TORTORICI, Mike</t>
  </si>
  <si>
    <t>SHARPLES, Joe</t>
  </si>
  <si>
    <t>HOUSTON, Bob</t>
  </si>
  <si>
    <t>NEAS, Eddie</t>
  </si>
  <si>
    <t>GILLOOLY, Jim</t>
  </si>
  <si>
    <t>FERKO, John</t>
  </si>
  <si>
    <t>AVENA, Joe</t>
  </si>
  <si>
    <t>ORTIZ, Frank</t>
  </si>
  <si>
    <t>LONG, Bob</t>
  </si>
  <si>
    <t>HAHN, Bob</t>
  </si>
  <si>
    <t>DONOFRIO, Rich</t>
  </si>
  <si>
    <t>CICCOTELLI, Steve</t>
  </si>
  <si>
    <t>LUNDGREN, Art</t>
  </si>
  <si>
    <t>SIMON, Ron</t>
  </si>
  <si>
    <t>4 - 3</t>
  </si>
  <si>
    <t>5 - 3</t>
  </si>
  <si>
    <t>6 - 3</t>
  </si>
  <si>
    <t>7 - 3</t>
  </si>
  <si>
    <t>8 - 3</t>
  </si>
  <si>
    <t>9 - 3</t>
  </si>
  <si>
    <t>10-3</t>
  </si>
  <si>
    <t>1-3</t>
  </si>
  <si>
    <t>3-3</t>
  </si>
  <si>
    <t>4-3</t>
  </si>
  <si>
    <t>7-5-1</t>
  </si>
  <si>
    <t>10-4</t>
  </si>
  <si>
    <t>11-5</t>
  </si>
  <si>
    <t>11-6</t>
  </si>
  <si>
    <t>11-7</t>
  </si>
  <si>
    <t>12-7</t>
  </si>
  <si>
    <t>13-7</t>
  </si>
  <si>
    <t>13-8</t>
  </si>
  <si>
    <t>13-9</t>
  </si>
  <si>
    <t>14-9</t>
  </si>
  <si>
    <t>14-9-1</t>
  </si>
  <si>
    <t>15-9-1</t>
  </si>
  <si>
    <t>16-9-1</t>
  </si>
  <si>
    <t>GREEN KNOLL</t>
  </si>
  <si>
    <t>LEE, Neung</t>
  </si>
  <si>
    <t>MOORE, Jim</t>
  </si>
  <si>
    <t>BATTAGLIA, Joe</t>
  </si>
  <si>
    <t>PUTVINSKI, George</t>
  </si>
  <si>
    <t>MULLER, Mike</t>
  </si>
  <si>
    <t>KIM, Ike</t>
  </si>
  <si>
    <t>VISCO, Joe</t>
  </si>
  <si>
    <t>DOYLE, Donald</t>
  </si>
  <si>
    <t>JERZIERSKI, Ray</t>
  </si>
  <si>
    <t>BOSCO, Dave</t>
  </si>
  <si>
    <t>FRERICH, Ray</t>
  </si>
  <si>
    <t>DELASKO, Tom</t>
  </si>
  <si>
    <t>SASALA, Bob</t>
  </si>
  <si>
    <t>FRIEL, Frank</t>
  </si>
  <si>
    <t>SACHENSKI, Bruce</t>
  </si>
  <si>
    <t>KREUDER, Bill</t>
  </si>
  <si>
    <t>REINHARDT, Rob</t>
  </si>
  <si>
    <t>SCHNELL, Ed</t>
  </si>
  <si>
    <t>THOMPSON, Bruce</t>
  </si>
  <si>
    <t>GIBNEY, John</t>
  </si>
  <si>
    <t>MacNEILL, Doug</t>
  </si>
  <si>
    <t>POOLE, Jeff</t>
  </si>
  <si>
    <t>0 - 2</t>
  </si>
  <si>
    <t>0 - 3</t>
  </si>
  <si>
    <t>1 - 3</t>
  </si>
  <si>
    <t>3- 4</t>
  </si>
  <si>
    <t>3 - 5</t>
  </si>
  <si>
    <t>3 - 6</t>
  </si>
  <si>
    <t>3 - 7</t>
  </si>
  <si>
    <t>3 - 8</t>
  </si>
  <si>
    <t>4 - 8</t>
  </si>
  <si>
    <t>4 - 9</t>
  </si>
  <si>
    <t>1-2</t>
  </si>
  <si>
    <t>1-4</t>
  </si>
  <si>
    <t>1-5</t>
  </si>
  <si>
    <t>1-6</t>
  </si>
  <si>
    <t>1-7</t>
  </si>
  <si>
    <t>1-8</t>
  </si>
  <si>
    <t>2-8</t>
  </si>
  <si>
    <t>2-9</t>
  </si>
  <si>
    <t>2-9-1</t>
  </si>
  <si>
    <t>2-10-1</t>
  </si>
  <si>
    <t>4-10</t>
  </si>
  <si>
    <t>4-11</t>
  </si>
  <si>
    <t>5-11</t>
  </si>
  <si>
    <t>5-12</t>
  </si>
  <si>
    <t>5-13</t>
  </si>
  <si>
    <t>5-14</t>
  </si>
  <si>
    <t>5-15</t>
  </si>
  <si>
    <t>5-16</t>
  </si>
  <si>
    <t>5-17</t>
  </si>
  <si>
    <t>6-17</t>
  </si>
  <si>
    <t>6-18</t>
  </si>
  <si>
    <t>6-18-1</t>
  </si>
  <si>
    <t>6-19-1</t>
  </si>
  <si>
    <t>MOUNTAIN VIEW</t>
  </si>
  <si>
    <t>COMO, Nino</t>
  </si>
  <si>
    <t>NEWPORT, Rich</t>
  </si>
  <si>
    <t>COMPAGNUCCI, Pat</t>
  </si>
  <si>
    <t>TUSHINGHAM, Dick</t>
  </si>
  <si>
    <t>WAURICK, Walt</t>
  </si>
  <si>
    <t>O'MEARA, Kevin</t>
  </si>
  <si>
    <t>SEAMAN, Bruce</t>
  </si>
  <si>
    <t>STEWARD, Ron</t>
  </si>
  <si>
    <t>ALLEN, Don</t>
  </si>
  <si>
    <t>BLOOR, Bill</t>
  </si>
  <si>
    <t>LAMANTIA, Joe</t>
  </si>
  <si>
    <t>CARTER, Bob</t>
  </si>
  <si>
    <t>CARELLA, Len</t>
  </si>
  <si>
    <t>GRIFFITH, Garnett</t>
  </si>
  <si>
    <t>AGABITI, Frank</t>
  </si>
  <si>
    <t>HARTMANN, Mike</t>
  </si>
  <si>
    <t>MEGARGLE, Tim</t>
  </si>
  <si>
    <t>KEMLER, John</t>
  </si>
  <si>
    <t>POMPHERY, Neil</t>
  </si>
  <si>
    <t>CHAIRELLO, Joe</t>
  </si>
  <si>
    <t>MAEL. Doug</t>
  </si>
  <si>
    <t>O'CONNOR, Tom</t>
  </si>
  <si>
    <t>SMITH, Tom</t>
  </si>
  <si>
    <t>3 - 0</t>
  </si>
  <si>
    <t>3 - 1</t>
  </si>
  <si>
    <t>4 - 1</t>
  </si>
  <si>
    <t>4 - 2</t>
  </si>
  <si>
    <t>5 - 2</t>
  </si>
  <si>
    <t>6 - 2</t>
  </si>
  <si>
    <t>7 - 2</t>
  </si>
  <si>
    <t>7 - 4</t>
  </si>
  <si>
    <t>7 - 5</t>
  </si>
  <si>
    <t>8 - 5</t>
  </si>
  <si>
    <t>4-0</t>
  </si>
  <si>
    <t>5-0</t>
  </si>
  <si>
    <t>6-0</t>
  </si>
  <si>
    <t>7-1</t>
  </si>
  <si>
    <t>8-1</t>
  </si>
  <si>
    <t>9-1</t>
  </si>
  <si>
    <t>10-1</t>
  </si>
  <si>
    <t>11-1</t>
  </si>
  <si>
    <t>11-1-1</t>
  </si>
  <si>
    <t>11-1-2</t>
  </si>
  <si>
    <t>9 - 5</t>
  </si>
  <si>
    <t>10-5</t>
  </si>
  <si>
    <t>12-5</t>
  </si>
  <si>
    <t>13-5</t>
  </si>
  <si>
    <t>14-5</t>
  </si>
  <si>
    <t>14-6</t>
  </si>
  <si>
    <t>15-6</t>
  </si>
  <si>
    <t>16-6</t>
  </si>
  <si>
    <t>17-6</t>
  </si>
  <si>
    <t>18-6</t>
  </si>
  <si>
    <t>18-6-1</t>
  </si>
  <si>
    <t>18'6'2</t>
  </si>
  <si>
    <t>PEBBLE CREEK</t>
  </si>
  <si>
    <t>DUNN, Bill</t>
  </si>
  <si>
    <t>DECKER, Bob</t>
  </si>
  <si>
    <t>WALKIEWICZ, Steve</t>
  </si>
  <si>
    <t>MENDOKER. Rich</t>
  </si>
  <si>
    <t>CLANCY, Ken</t>
  </si>
  <si>
    <t>BARRY, Kelly</t>
  </si>
  <si>
    <t>GUBERNAT, John</t>
  </si>
  <si>
    <t>MONUSH, Bryan</t>
  </si>
  <si>
    <t>HAVANKI, Bob</t>
  </si>
  <si>
    <t>LaROCCA, Frank</t>
  </si>
  <si>
    <t>YARBENET, George</t>
  </si>
  <si>
    <t>HOFFMAN, Harley</t>
  </si>
  <si>
    <t>FITZHENRY, Jim</t>
  </si>
  <si>
    <t>GENTILE, Sam</t>
  </si>
  <si>
    <t>KOERNER, Chris</t>
  </si>
  <si>
    <t>GIORDANO, John</t>
  </si>
  <si>
    <t>CONWAY, Mike</t>
  </si>
  <si>
    <t>RUGGIERI, George</t>
  </si>
  <si>
    <t>SCOTT, Randy</t>
  </si>
  <si>
    <t>4 - 7</t>
  </si>
  <si>
    <t>5 - 8</t>
  </si>
  <si>
    <t>3-0</t>
  </si>
  <si>
    <t>5-1</t>
  </si>
  <si>
    <t>6-1</t>
  </si>
  <si>
    <t>6-2</t>
  </si>
  <si>
    <t>6-3</t>
  </si>
  <si>
    <t>7-3</t>
  </si>
  <si>
    <t>8-3</t>
  </si>
  <si>
    <t>8-4</t>
  </si>
  <si>
    <t>8-5</t>
  </si>
  <si>
    <t>8-8</t>
  </si>
  <si>
    <t>9-8</t>
  </si>
  <si>
    <t>10-8</t>
  </si>
  <si>
    <t>10-9</t>
  </si>
  <si>
    <t>11-9</t>
  </si>
  <si>
    <t>11-10</t>
  </si>
  <si>
    <t>11-11</t>
  </si>
  <si>
    <t>12-11</t>
  </si>
  <si>
    <t>13-11</t>
  </si>
  <si>
    <t>13-12</t>
  </si>
  <si>
    <t>13-13</t>
  </si>
  <si>
    <t>PRINCETON</t>
  </si>
  <si>
    <t>LOCKHART, Larry</t>
  </si>
  <si>
    <t>LePREVOST, Tom</t>
  </si>
  <si>
    <t>RAMSAY, Dwight</t>
  </si>
  <si>
    <t>HINCHMAN, Al</t>
  </si>
  <si>
    <t>JORDAN, Dave</t>
  </si>
  <si>
    <t>SMITH, Bill</t>
  </si>
  <si>
    <t>SLACHTA, Paul</t>
  </si>
  <si>
    <t>SUMNERS, Carlton</t>
  </si>
  <si>
    <t>ALEXANDER, Bill</t>
  </si>
  <si>
    <t>HOWARD, Henry</t>
  </si>
  <si>
    <t>HALUSKA, George</t>
  </si>
  <si>
    <t>McACHEN, Bob</t>
  </si>
  <si>
    <t>MURTHY, Sridhar</t>
  </si>
  <si>
    <t>BROWN, Harold</t>
  </si>
  <si>
    <t>WHITEHEAD, Walt</t>
  </si>
  <si>
    <t>TURNER, Tim</t>
  </si>
  <si>
    <t>HIGGINBOTHAM, Duane</t>
  </si>
  <si>
    <t>IAKMENKO, Vassili</t>
  </si>
  <si>
    <t>MARTINETTI, Rich</t>
  </si>
  <si>
    <t>SCHATTIN, Jeff</t>
  </si>
  <si>
    <t>BROOKS, Henry</t>
  </si>
  <si>
    <t>SANDERS, Rudy</t>
  </si>
  <si>
    <t>MURPHY, Bob</t>
  </si>
  <si>
    <t>BUERANO, Romy</t>
  </si>
  <si>
    <t>2-4-1</t>
  </si>
  <si>
    <t>4-4-1</t>
  </si>
  <si>
    <t>3-5</t>
  </si>
  <si>
    <t>3-6</t>
  </si>
  <si>
    <t>4-6</t>
  </si>
  <si>
    <t>4-7</t>
  </si>
  <si>
    <t>6-7</t>
  </si>
  <si>
    <t>5-7-2</t>
  </si>
  <si>
    <t>6-7-2</t>
  </si>
  <si>
    <t>6-8-2</t>
  </si>
  <si>
    <t>6-9-2</t>
  </si>
  <si>
    <t>7-9-2</t>
  </si>
  <si>
    <t>7-10-2</t>
  </si>
  <si>
    <t>8-10-2</t>
  </si>
  <si>
    <t>8-11-2</t>
  </si>
  <si>
    <t>8-12-2</t>
  </si>
  <si>
    <t>9-12-1</t>
  </si>
  <si>
    <t>9-13-1</t>
  </si>
  <si>
    <t>10-13-2</t>
  </si>
  <si>
    <t>QUAIL BROOK</t>
  </si>
  <si>
    <t>NOVIA, Louis</t>
  </si>
  <si>
    <t>PUCCIO, John</t>
  </si>
  <si>
    <t>WOJTOWICZ, Joe</t>
  </si>
  <si>
    <t xml:space="preserve"> </t>
  </si>
  <si>
    <t>SORIANO, Bruce</t>
  </si>
  <si>
    <t>WILLIAMS, Gene</t>
  </si>
  <si>
    <t>WOJTOWICZ, Bob</t>
  </si>
  <si>
    <t>PORITZ, Alan</t>
  </si>
  <si>
    <t>GORDON, Sam</t>
  </si>
  <si>
    <t>VANZINO, Tony</t>
  </si>
  <si>
    <t>McAULIFFE, John</t>
  </si>
  <si>
    <t>KASPER, Rich</t>
  </si>
  <si>
    <t>ANTOINE, Al</t>
  </si>
  <si>
    <t>LOMAX, Frank</t>
  </si>
  <si>
    <t>NAKAGAWA, Roger</t>
  </si>
  <si>
    <t>BROWN, Earl</t>
  </si>
  <si>
    <t>DiFRANCESCO, Mauro</t>
  </si>
  <si>
    <t>KARPINSKI, Frank</t>
  </si>
  <si>
    <t>WOJTOWICZ, John</t>
  </si>
  <si>
    <t>POMPEO, Phil</t>
  </si>
  <si>
    <t>HANSON, Gary</t>
  </si>
  <si>
    <t>CASTRONOVO, Rocky</t>
  </si>
  <si>
    <t>WILKE, Dan</t>
  </si>
  <si>
    <t>SELLINGER, Frank</t>
  </si>
  <si>
    <t>5-2-1</t>
  </si>
  <si>
    <t>6-2-1</t>
  </si>
  <si>
    <t>6-3-1</t>
  </si>
  <si>
    <t>7-3-1</t>
  </si>
  <si>
    <t>7-4-1</t>
  </si>
  <si>
    <t>8-4-1</t>
  </si>
  <si>
    <t>3-1</t>
  </si>
  <si>
    <t>3-2</t>
  </si>
  <si>
    <t>4-2</t>
  </si>
  <si>
    <t>5-3</t>
  </si>
  <si>
    <t>7-4</t>
  </si>
  <si>
    <t>9-4-1</t>
  </si>
  <si>
    <t>10-4-1</t>
  </si>
  <si>
    <t>10-5-1</t>
  </si>
  <si>
    <t>11-5-1</t>
  </si>
  <si>
    <t>11-6-1</t>
  </si>
  <si>
    <t>12-6-1</t>
  </si>
  <si>
    <t>12-7-1</t>
  </si>
  <si>
    <t>13-7-1</t>
  </si>
  <si>
    <t>14-7-1</t>
  </si>
  <si>
    <t>15-7-1</t>
  </si>
  <si>
    <t>15-8-1</t>
  </si>
  <si>
    <t>16-8-1</t>
  </si>
  <si>
    <t>SPOOKY BROOK</t>
  </si>
  <si>
    <t>CATALANO, Joe</t>
  </si>
  <si>
    <t>SEVERSON, Jon</t>
  </si>
  <si>
    <t>BRODY, Roger</t>
  </si>
  <si>
    <t>RINALDI, Jim</t>
  </si>
  <si>
    <t>RUST, Paul</t>
  </si>
  <si>
    <t>PETRONCHEK, Jim</t>
  </si>
  <si>
    <t>CALABRO, Carmelo</t>
  </si>
  <si>
    <t>ONKA, Tom</t>
  </si>
  <si>
    <t>JEFFRIES, Mike</t>
  </si>
  <si>
    <t>BROCCOLERI, Sam</t>
  </si>
  <si>
    <t>BYLINA, Billy</t>
  </si>
  <si>
    <t>KENNEDY, Mike</t>
  </si>
  <si>
    <t>BOYLE, Brian</t>
  </si>
  <si>
    <t>RUSSO, Tom</t>
  </si>
  <si>
    <t>SCHULER, Mark</t>
  </si>
  <si>
    <t>KAISER, Cliff</t>
  </si>
  <si>
    <t>MINUTELLO, Min</t>
  </si>
  <si>
    <t>BRUNO, Tony</t>
  </si>
  <si>
    <t>CONNORS, George</t>
  </si>
  <si>
    <t>RITZ, Bill</t>
  </si>
  <si>
    <t>CLARKE, Kevin</t>
  </si>
  <si>
    <t>5- 4</t>
  </si>
  <si>
    <t>6- 4</t>
  </si>
  <si>
    <t>5-4</t>
  </si>
  <si>
    <t>6-6</t>
  </si>
  <si>
    <t>9-7-1</t>
  </si>
  <si>
    <t>10-7-1</t>
  </si>
  <si>
    <t>11-7-1</t>
  </si>
  <si>
    <t>11-8-1</t>
  </si>
  <si>
    <t>12-8-1</t>
  </si>
  <si>
    <t>12-9-1</t>
  </si>
  <si>
    <t>12-10-1</t>
  </si>
  <si>
    <t>12-11-1</t>
  </si>
  <si>
    <t>13-11-1</t>
  </si>
  <si>
    <t>SUNEAGLES</t>
  </si>
  <si>
    <t>SHAFTO, George</t>
  </si>
  <si>
    <t>McMORROW, Pat</t>
  </si>
  <si>
    <t>SHERMAN, Rich</t>
  </si>
  <si>
    <t>PEDRAZA, Tony</t>
  </si>
  <si>
    <t>ATIENZA, Cesar</t>
  </si>
  <si>
    <t>GOODE, Dave</t>
  </si>
  <si>
    <t>CAMPBELL, Craig</t>
  </si>
  <si>
    <t>ROSENBERG, H.</t>
  </si>
  <si>
    <t>PALUMBO, Phil</t>
  </si>
  <si>
    <t>CANNELL, Bruce</t>
  </si>
  <si>
    <t>SMITH, Ken</t>
  </si>
  <si>
    <t>WELSH, Doug</t>
  </si>
  <si>
    <t>MOORE, Herb</t>
  </si>
  <si>
    <t>LUCARELLI, M.</t>
  </si>
  <si>
    <t>JASKO, Bill</t>
  </si>
  <si>
    <t>SCALESE, Tony</t>
  </si>
  <si>
    <t>HARRINGTON, Jon</t>
  </si>
  <si>
    <t>MINCIELLI, Tone</t>
  </si>
  <si>
    <t>BATTAGLIA, F.</t>
  </si>
  <si>
    <t>LALIBERTE, Todd</t>
  </si>
  <si>
    <t>KISSEL, Phil</t>
  </si>
  <si>
    <t>SCHWEERS, Joe</t>
  </si>
  <si>
    <t>5 - 1</t>
  </si>
  <si>
    <t>8-3-1</t>
  </si>
  <si>
    <t>9-3-1</t>
  </si>
  <si>
    <t>4-1</t>
  </si>
  <si>
    <t>5-2</t>
  </si>
  <si>
    <t>10-3-1</t>
  </si>
  <si>
    <t>11-3-1</t>
  </si>
  <si>
    <t>12-3-1</t>
  </si>
  <si>
    <t>12-4-1</t>
  </si>
  <si>
    <t>13-4-1</t>
  </si>
  <si>
    <t>13-5-1</t>
  </si>
  <si>
    <t>14-5-1</t>
  </si>
  <si>
    <t>14-6-1</t>
  </si>
  <si>
    <t>15-6-1</t>
  </si>
  <si>
    <t>16-6-1</t>
  </si>
  <si>
    <t>16-7-1</t>
  </si>
  <si>
    <t>17-7-1</t>
  </si>
  <si>
    <t>17-8-1</t>
  </si>
  <si>
    <t>TAMARACK     EAST</t>
  </si>
  <si>
    <t>CANFIELD, George</t>
  </si>
  <si>
    <t>CARRAGINO, Tom</t>
  </si>
  <si>
    <t>BROWN, Paul</t>
  </si>
  <si>
    <t>HOMOKI, Joe</t>
  </si>
  <si>
    <t>BALISTRERI, Pete</t>
  </si>
  <si>
    <t>COUGHLIN, Tom</t>
  </si>
  <si>
    <t>RESOLDI, Greg</t>
  </si>
  <si>
    <t>LEWIS, Pete</t>
  </si>
  <si>
    <t>SOBIESKI, Bob</t>
  </si>
  <si>
    <t>WIENER, Stew</t>
  </si>
  <si>
    <t>COUGHLIN, Mike</t>
  </si>
  <si>
    <t>MURPHY, John</t>
  </si>
  <si>
    <t>BRENNAN, Harry</t>
  </si>
  <si>
    <t>DESEMBRANA, Nom</t>
  </si>
  <si>
    <t>VAN PELT, Bud</t>
  </si>
  <si>
    <t>BORNKAMP, Tom</t>
  </si>
  <si>
    <t>DUGGAN, Fred</t>
  </si>
  <si>
    <t>TAM EAST</t>
  </si>
  <si>
    <t>1 - 4</t>
  </si>
  <si>
    <t>1 - 5</t>
  </si>
  <si>
    <t>2 - 5</t>
  </si>
  <si>
    <t>0-3</t>
  </si>
  <si>
    <t>0-4</t>
  </si>
  <si>
    <t>0-5</t>
  </si>
  <si>
    <t>2-5</t>
  </si>
  <si>
    <t>3-6-1</t>
  </si>
  <si>
    <t>3-7-1</t>
  </si>
  <si>
    <t>4-12</t>
  </si>
  <si>
    <t>4-13</t>
  </si>
  <si>
    <t>4-14</t>
  </si>
  <si>
    <t>6-14</t>
  </si>
  <si>
    <t>7-14</t>
  </si>
  <si>
    <t>7-15</t>
  </si>
  <si>
    <t>7-15-1</t>
  </si>
  <si>
    <t>7-16-1</t>
  </si>
  <si>
    <t>8-16-1</t>
  </si>
  <si>
    <t>9-16-1</t>
  </si>
  <si>
    <t>TAMARACK WEST</t>
  </si>
  <si>
    <t>MALLEY, Pat</t>
  </si>
  <si>
    <t>BUONOMO, Richard</t>
  </si>
  <si>
    <t>REGAN, Rich</t>
  </si>
  <si>
    <t>PIECH, Chris</t>
  </si>
  <si>
    <t>PERDONI, Chris</t>
  </si>
  <si>
    <t>TOTIN, Jerry</t>
  </si>
  <si>
    <t>SILVERTHORN, Dave</t>
  </si>
  <si>
    <t>KELTON, Ray</t>
  </si>
  <si>
    <t>SWARTZ, Ed</t>
  </si>
  <si>
    <t>VOLK, George</t>
  </si>
  <si>
    <t>CHIERCHIE, Greg</t>
  </si>
  <si>
    <t>KAUFMAN, Allan</t>
  </si>
  <si>
    <t>O'TOOLE, Dennis</t>
  </si>
  <si>
    <t>FELDMAN, Ed</t>
  </si>
  <si>
    <t>LEPORE, Al</t>
  </si>
  <si>
    <t>KONTRA, Bob</t>
  </si>
  <si>
    <t>KORNBERG, David</t>
  </si>
  <si>
    <t>ABRAMOWITZ, Henry</t>
  </si>
  <si>
    <t>SWINDERSKI, Jim</t>
  </si>
  <si>
    <t>MONCHINSKI, Stan</t>
  </si>
  <si>
    <t>RUDY, Joe</t>
  </si>
  <si>
    <t>MEDLEY, Wilson</t>
  </si>
  <si>
    <t>RICHARDS, Dave</t>
  </si>
  <si>
    <t>TAM WEST</t>
  </si>
  <si>
    <t>0 - 4</t>
  </si>
  <si>
    <t>0 - 5</t>
  </si>
  <si>
    <t>0 - 6</t>
  </si>
  <si>
    <t>0 - 7</t>
  </si>
  <si>
    <t>0 - 8</t>
  </si>
  <si>
    <t>1 - 8</t>
  </si>
  <si>
    <t>1 - 9</t>
  </si>
  <si>
    <t>1 - 10</t>
  </si>
  <si>
    <t>2 - 10</t>
  </si>
  <si>
    <t>2 - 11</t>
  </si>
  <si>
    <t>0-6</t>
  </si>
  <si>
    <t>0-7</t>
  </si>
  <si>
    <t>0-8</t>
  </si>
  <si>
    <t>0-9</t>
  </si>
  <si>
    <t>1-9</t>
  </si>
  <si>
    <t>1-10</t>
  </si>
  <si>
    <t>1-11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</si>
  <si>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</si>
  <si>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</si>
  <si>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</si>
  <si>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</si>
  <si>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</si>
  <si>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</si>
  <si>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</si>
  <si>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</si>
  <si>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</si>
  <si>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</si>
  <si>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3-20</t>
  </si>
  <si>
    <t>3-21</t>
  </si>
  <si>
    <t>3-22</t>
  </si>
  <si>
    <t>4-22</t>
  </si>
  <si>
    <t>WARRENBROOK</t>
  </si>
  <si>
    <t>HILL, Brian</t>
  </si>
  <si>
    <t>SCHWARTZ, Ed</t>
  </si>
  <si>
    <t>WEEDEN, Bill</t>
  </si>
  <si>
    <t>FITZGERALD, Tom</t>
  </si>
  <si>
    <t>TRIPP, John</t>
  </si>
  <si>
    <t>KIM, Sung</t>
  </si>
  <si>
    <t>COLLUCCI, Rocky</t>
  </si>
  <si>
    <t>TURTURIELLO, Vinnie</t>
  </si>
  <si>
    <t>CARROLL, Tom</t>
  </si>
  <si>
    <t>NUZZO, Jim</t>
  </si>
  <si>
    <t>GORDON, Scott</t>
  </si>
  <si>
    <t>CAREY, Mike</t>
  </si>
  <si>
    <t>LISTER, Gregg</t>
  </si>
  <si>
    <t>GAVIN, Dave</t>
  </si>
  <si>
    <t>O'HARE, Dennis</t>
  </si>
  <si>
    <t>WINIKOFF, Bob</t>
  </si>
  <si>
    <t>HORUN, Andy</t>
  </si>
  <si>
    <t>STEWART, Andy</t>
  </si>
  <si>
    <t>MALONEY, Bill</t>
  </si>
  <si>
    <t>DALY, Stephen</t>
  </si>
  <si>
    <t>PINES, Bob</t>
  </si>
  <si>
    <t>KIELY, Joe</t>
  </si>
  <si>
    <t>PIONTKOWSKI, Ted</t>
  </si>
  <si>
    <t>RUNFOLO, John</t>
  </si>
  <si>
    <t>5- 3</t>
  </si>
  <si>
    <t>7- 4</t>
  </si>
  <si>
    <t>8 - 4</t>
  </si>
  <si>
    <t>2-1</t>
  </si>
  <si>
    <t>6-4</t>
  </si>
  <si>
    <t>9-5</t>
  </si>
  <si>
    <t>9-5-1</t>
  </si>
  <si>
    <t>10-6-1</t>
  </si>
  <si>
    <t>14-8-1</t>
  </si>
  <si>
    <t>17-9-1</t>
  </si>
  <si>
    <t>N.J.S.G.L.</t>
  </si>
  <si>
    <r>
      <rPr>
        <sz val="14"/>
        <color rgb="FF000000"/>
        <rFont val="Calibri"/>
      </rPr>
      <t xml:space="preserve">MINIMUM OF </t>
    </r>
    <r>
      <rPr>
        <sz val="18"/>
        <color rgb="FF000000"/>
        <rFont val="Calibri"/>
      </rPr>
      <t>12</t>
    </r>
    <r>
      <rPr>
        <sz val="14"/>
        <color rgb="FF000000"/>
        <rFont val="Calibri"/>
      </rPr>
      <t xml:space="preserve"> ROUNDS TO QUALIFY FOR </t>
    </r>
    <r>
      <rPr>
        <sz val="18"/>
        <color rgb="FF000000"/>
        <rFont val="Calibri"/>
      </rPr>
      <t>M.V.P.</t>
    </r>
  </si>
  <si>
    <r>
      <rPr>
        <sz val="18"/>
        <color rgb="FF000000"/>
        <rFont val="Calibri"/>
      </rPr>
      <t>ROOKIE STATS</t>
    </r>
    <r>
      <rPr>
        <sz val="14"/>
        <color rgb="FF000000"/>
        <rFont val="Calibri"/>
      </rPr>
      <t xml:space="preserve"> (Must have </t>
    </r>
    <r>
      <rPr>
        <sz val="18"/>
        <color rgb="FF000000"/>
        <rFont val="Calibri"/>
      </rPr>
      <t>8</t>
    </r>
    <r>
      <rPr>
        <sz val="14"/>
        <color rgb="FF000000"/>
        <rFont val="Calibri"/>
      </rPr>
      <t xml:space="preserve"> Matches to qualify for Rookie of the Year)</t>
    </r>
  </si>
  <si>
    <t>rookie</t>
  </si>
  <si>
    <t>FIRST HALF</t>
  </si>
  <si>
    <t>SECOND HALF</t>
  </si>
  <si>
    <t>Matches</t>
  </si>
  <si>
    <t>Points</t>
  </si>
  <si>
    <t>Point</t>
  </si>
  <si>
    <t>Point Average</t>
  </si>
  <si>
    <t>W</t>
  </si>
  <si>
    <t>L</t>
  </si>
  <si>
    <t>T</t>
  </si>
  <si>
    <r>
      <rPr>
        <sz val="10"/>
        <color theme="1"/>
        <rFont val="Calibri"/>
      </rPr>
      <t xml:space="preserve">Winning </t>
    </r>
    <r>
      <rPr>
        <sz val="12"/>
        <color theme="1"/>
        <rFont val="Calibri"/>
      </rPr>
      <t>%</t>
    </r>
  </si>
  <si>
    <t>TEAM</t>
  </si>
  <si>
    <t>PLAYER</t>
  </si>
  <si>
    <t>Played</t>
  </si>
  <si>
    <t>Won</t>
  </si>
  <si>
    <t>Lost</t>
  </si>
  <si>
    <t>Diff.</t>
  </si>
  <si>
    <t>MROZ, Frank</t>
  </si>
  <si>
    <t>13-11-2</t>
  </si>
  <si>
    <t>9-12-5</t>
  </si>
</sst>
</file>

<file path=xl/styles.xml><?xml version="1.0" encoding="utf-8"?>
<styleSheet xmlns="http://schemas.openxmlformats.org/spreadsheetml/2006/main">
  <numFmts count="1">
    <numFmt numFmtId="164" formatCode="0.0"/>
  </numFmts>
  <fonts count="71">
    <font>
      <sz val="11"/>
      <color theme="1"/>
      <name val="Arial"/>
    </font>
    <font>
      <b/>
      <sz val="11"/>
      <color theme="1"/>
      <name val="Calibri"/>
    </font>
    <font>
      <sz val="12"/>
      <color rgb="FFD8D8D8"/>
      <name val="Arial Black"/>
    </font>
    <font>
      <sz val="11"/>
      <color theme="1"/>
      <name val="Calibri"/>
    </font>
    <font>
      <sz val="11"/>
      <name val="Arial"/>
    </font>
    <font>
      <b/>
      <sz val="9"/>
      <color rgb="FFD8D8D8"/>
      <name val="Calibri"/>
    </font>
    <font>
      <b/>
      <sz val="10"/>
      <color rgb="FFD8D8D8"/>
      <name val="Calibri"/>
    </font>
    <font>
      <b/>
      <sz val="12"/>
      <color rgb="FFD8D8D8"/>
      <name val="Calibri"/>
    </font>
    <font>
      <sz val="11"/>
      <color rgb="FF000000"/>
      <name val="Arial Narrow"/>
    </font>
    <font>
      <sz val="11"/>
      <color theme="1"/>
      <name val="Arial Narrow"/>
    </font>
    <font>
      <sz val="12"/>
      <color rgb="FF000000"/>
      <name val="Arial Narrow"/>
    </font>
    <font>
      <sz val="12"/>
      <color theme="1"/>
      <name val="Arial"/>
    </font>
    <font>
      <sz val="12"/>
      <color theme="1"/>
      <name val="Calibri"/>
    </font>
    <font>
      <b/>
      <sz val="16"/>
      <color rgb="FFFFFF99"/>
      <name val="Arial Narrow"/>
    </font>
    <font>
      <sz val="12"/>
      <color theme="1"/>
      <name val="Arial Narrow"/>
    </font>
    <font>
      <b/>
      <sz val="9"/>
      <color rgb="FFFFFF99"/>
      <name val="Calibri"/>
    </font>
    <font>
      <b/>
      <sz val="10"/>
      <color rgb="FFFFFF99"/>
      <name val="Calibri"/>
    </font>
    <font>
      <b/>
      <sz val="12"/>
      <color rgb="FFFFFF99"/>
      <name val="Calibri"/>
    </font>
    <font>
      <sz val="12"/>
      <color rgb="FF000000"/>
      <name val="Arial"/>
    </font>
    <font>
      <b/>
      <sz val="12"/>
      <color rgb="FFFFFF99"/>
      <name val="Arial Narrow"/>
    </font>
    <font>
      <b/>
      <i/>
      <sz val="12"/>
      <color rgb="FFCCCC00"/>
      <name val="Century Gothic"/>
    </font>
    <font>
      <b/>
      <sz val="9"/>
      <color rgb="FFCCCC00"/>
      <name val="Calibri"/>
    </font>
    <font>
      <b/>
      <sz val="10"/>
      <color rgb="FFCCCC00"/>
      <name val="Calibri"/>
    </font>
    <font>
      <b/>
      <sz val="12"/>
      <color rgb="FFCCCC00"/>
      <name val="Calibri"/>
    </font>
    <font>
      <b/>
      <sz val="12"/>
      <color theme="1"/>
      <name val="Calibri"/>
    </font>
    <font>
      <b/>
      <i/>
      <sz val="12"/>
      <color theme="1"/>
      <name val="Aachen bt"/>
    </font>
    <font>
      <b/>
      <sz val="9"/>
      <color theme="1"/>
      <name val="Calibri"/>
    </font>
    <font>
      <b/>
      <sz val="10"/>
      <color theme="1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2"/>
      <color rgb="FF7030A0"/>
      <name val="Candara"/>
    </font>
    <font>
      <b/>
      <sz val="9"/>
      <color rgb="FFC0C0C0"/>
      <name val="Calibri"/>
    </font>
    <font>
      <b/>
      <sz val="10"/>
      <color rgb="FFC0C0C0"/>
      <name val="Calibri"/>
    </font>
    <font>
      <b/>
      <sz val="12"/>
      <color rgb="FFC0C0C0"/>
      <name val="Calibri"/>
    </font>
    <font>
      <b/>
      <sz val="11"/>
      <color rgb="FF7030A0"/>
      <name val="Calibri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Georgia"/>
    </font>
    <font>
      <b/>
      <sz val="11"/>
      <color rgb="FFFFFF99"/>
      <name val="Dancing Script"/>
    </font>
    <font>
      <b/>
      <sz val="10"/>
      <color rgb="FFFFFF99"/>
      <name val="Dancing Script"/>
    </font>
    <font>
      <b/>
      <sz val="12"/>
      <color rgb="FF99CCFF"/>
      <name val="Goudyolst bt"/>
    </font>
    <font>
      <b/>
      <sz val="9"/>
      <color rgb="FF99CCFF"/>
      <name val="Calibri"/>
    </font>
    <font>
      <b/>
      <sz val="10"/>
      <color rgb="FF99CCFF"/>
      <name val="Calibri"/>
    </font>
    <font>
      <b/>
      <sz val="12"/>
      <color rgb="FF99CCFF"/>
      <name val="Calibri"/>
    </font>
    <font>
      <b/>
      <sz val="11"/>
      <color rgb="FF99CCFF"/>
      <name val="Calibri"/>
    </font>
    <font>
      <b/>
      <sz val="12"/>
      <color rgb="FFC0C0C0"/>
      <name val="Caesar open"/>
    </font>
    <font>
      <b/>
      <sz val="11"/>
      <color rgb="FFC0C0C0"/>
      <name val="Calibri"/>
    </font>
    <font>
      <sz val="8"/>
      <color rgb="FF000000"/>
      <name val="Calibri"/>
    </font>
    <font>
      <b/>
      <sz val="14"/>
      <color rgb="FFFFFF00"/>
      <name val="Calibri"/>
    </font>
    <font>
      <b/>
      <sz val="9"/>
      <color rgb="FFFFFF00"/>
      <name val="Calibri"/>
    </font>
    <font>
      <b/>
      <sz val="10"/>
      <color rgb="FFFFFF00"/>
      <name val="Calibri"/>
    </font>
    <font>
      <b/>
      <sz val="12"/>
      <color rgb="FFFFFF00"/>
      <name val="Calibri"/>
    </font>
    <font>
      <sz val="11"/>
      <color rgb="FF000000"/>
      <name val="Arial"/>
    </font>
    <font>
      <b/>
      <sz val="12"/>
      <color rgb="FF008000"/>
      <name val="Calibri"/>
    </font>
    <font>
      <b/>
      <sz val="11"/>
      <color rgb="FFFFFFFF"/>
      <name val="Balthazar"/>
    </font>
    <font>
      <b/>
      <sz val="9"/>
      <color rgb="FF0066CC"/>
      <name val="Calibri"/>
    </font>
    <font>
      <b/>
      <sz val="10"/>
      <color rgb="FF0066CC"/>
      <name val="Calibri"/>
    </font>
    <font>
      <b/>
      <sz val="12"/>
      <color rgb="FF0066CC"/>
      <name val="Calibri"/>
    </font>
    <font>
      <b/>
      <sz val="11"/>
      <color rgb="FFFFFFFF"/>
      <name val="Calibri"/>
    </font>
    <font>
      <b/>
      <sz val="11"/>
      <color rgb="FFF2F2F2"/>
      <name val="Arial Narrow"/>
    </font>
    <font>
      <b/>
      <sz val="9"/>
      <color rgb="FFFF0000"/>
      <name val="Calibri"/>
    </font>
    <font>
      <b/>
      <sz val="10"/>
      <color rgb="FFFF0000"/>
      <name val="Calibri"/>
    </font>
    <font>
      <b/>
      <sz val="12"/>
      <color rgb="FFFF0000"/>
      <name val="Calibri"/>
    </font>
    <font>
      <sz val="11"/>
      <color theme="0"/>
      <name val="Arial Narrow"/>
    </font>
    <font>
      <b/>
      <sz val="18"/>
      <color rgb="FF0066CC"/>
      <name val="Balthazar"/>
    </font>
    <font>
      <sz val="14"/>
      <color rgb="FF000000"/>
      <name val="Calibri"/>
    </font>
    <font>
      <sz val="18"/>
      <color rgb="FF000000"/>
      <name val="Calibri"/>
    </font>
    <font>
      <sz val="18"/>
      <color theme="1"/>
      <name val="Arial"/>
    </font>
    <font>
      <sz val="8"/>
      <color theme="1"/>
      <name val="Arial"/>
    </font>
    <font>
      <sz val="10"/>
      <color theme="1"/>
      <name val="Calibri"/>
    </font>
    <font>
      <sz val="10"/>
      <color theme="1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rgb="FF0070C0"/>
      </patternFill>
    </fill>
    <fill>
      <patternFill patternType="solid">
        <fgColor rgb="FFFFCC00"/>
        <bgColor rgb="FFFFCC00"/>
      </patternFill>
    </fill>
    <fill>
      <patternFill patternType="solid">
        <fgColor rgb="FFDAEEF3"/>
        <bgColor rgb="FFDAEEF3"/>
      </patternFill>
    </fill>
    <fill>
      <patternFill patternType="solid">
        <fgColor rgb="FF99CCFF"/>
        <bgColor rgb="FF99CCFF"/>
      </patternFill>
    </fill>
    <fill>
      <patternFill patternType="solid">
        <fgColor rgb="FFD8D8D8"/>
        <bgColor rgb="FFD8D8D8"/>
      </patternFill>
    </fill>
    <fill>
      <patternFill patternType="solid">
        <fgColor rgb="FFE5B8B7"/>
        <bgColor rgb="FFE5B8B7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953734"/>
        <bgColor rgb="FF953734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theme="1"/>
      </patternFill>
    </fill>
    <fill>
      <patternFill patternType="solid">
        <fgColor rgb="FFCCCC00"/>
        <bgColor rgb="FFCCCC00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800080"/>
        <bgColor rgb="FF800080"/>
      </patternFill>
    </fill>
    <fill>
      <patternFill patternType="solid">
        <fgColor rgb="FF808000"/>
        <bgColor rgb="FF808000"/>
      </patternFill>
    </fill>
    <fill>
      <patternFill patternType="solid">
        <fgColor rgb="FF008000"/>
        <bgColor rgb="FF008000"/>
      </patternFill>
    </fill>
    <fill>
      <patternFill patternType="solid">
        <fgColor rgb="FFFF0000"/>
        <bgColor rgb="FFFF0000"/>
      </patternFill>
    </fill>
    <fill>
      <patternFill patternType="solid">
        <fgColor rgb="FFE6B8AF"/>
        <bgColor rgb="FFE6B8AF"/>
      </patternFill>
    </fill>
    <fill>
      <patternFill patternType="solid">
        <fgColor rgb="FFFABF8F"/>
        <bgColor rgb="FFFABF8F"/>
      </patternFill>
    </fill>
    <fill>
      <patternFill patternType="solid">
        <fgColor rgb="FFCCFFCC"/>
        <bgColor rgb="FFCCFFCC"/>
      </patternFill>
    </fill>
    <fill>
      <patternFill patternType="solid">
        <fgColor rgb="FF66FF66"/>
        <bgColor rgb="FF66FF66"/>
      </patternFill>
    </fill>
    <fill>
      <patternFill patternType="solid">
        <fgColor rgb="FFF2F2F2"/>
        <bgColor rgb="FFF2F2F2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D6E3BC"/>
      </patternFill>
    </fill>
    <fill>
      <patternFill patternType="solid">
        <fgColor theme="0" tint="-4.9989318521683403E-2"/>
        <bgColor rgb="FFD8D8D8"/>
      </patternFill>
    </fill>
  </fills>
  <borders count="8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7">
    <xf numFmtId="0" fontId="0" fillId="0" borderId="0" xfId="0" applyFont="1" applyAlignment="1"/>
    <xf numFmtId="0" fontId="8" fillId="5" borderId="8" xfId="0" quotePrefix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4" borderId="8" xfId="0" quotePrefix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8" borderId="11" xfId="0" applyFont="1" applyFill="1" applyBorder="1"/>
    <xf numFmtId="0" fontId="11" fillId="0" borderId="11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2" fontId="11" fillId="0" borderId="12" xfId="0" applyNumberFormat="1" applyFont="1" applyBorder="1"/>
    <xf numFmtId="12" fontId="11" fillId="0" borderId="13" xfId="0" applyNumberFormat="1" applyFont="1" applyBorder="1" applyAlignment="1">
      <alignment horizontal="right"/>
    </xf>
    <xf numFmtId="12" fontId="11" fillId="0" borderId="14" xfId="0" applyNumberFormat="1" applyFont="1" applyBorder="1" applyAlignment="1">
      <alignment horizontal="right"/>
    </xf>
    <xf numFmtId="12" fontId="11" fillId="0" borderId="13" xfId="0" applyNumberFormat="1" applyFont="1" applyBorder="1"/>
    <xf numFmtId="2" fontId="11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0" fontId="10" fillId="9" borderId="11" xfId="0" applyFont="1" applyFill="1" applyBorder="1"/>
    <xf numFmtId="0" fontId="11" fillId="0" borderId="16" xfId="0" applyFont="1" applyBorder="1" applyAlignment="1">
      <alignment horizontal="center"/>
    </xf>
    <xf numFmtId="0" fontId="3" fillId="0" borderId="0" xfId="0" applyFont="1"/>
    <xf numFmtId="0" fontId="10" fillId="0" borderId="11" xfId="0" applyFont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2" borderId="11" xfId="0" applyFont="1" applyFill="1" applyBorder="1"/>
    <xf numFmtId="0" fontId="11" fillId="0" borderId="11" xfId="0" applyFont="1" applyBorder="1"/>
    <xf numFmtId="0" fontId="12" fillId="2" borderId="19" xfId="0" applyFont="1" applyFill="1" applyBorder="1" applyAlignment="1">
      <alignment horizontal="center"/>
    </xf>
    <xf numFmtId="0" fontId="11" fillId="0" borderId="16" xfId="0" applyFont="1" applyBorder="1"/>
    <xf numFmtId="0" fontId="1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10" borderId="11" xfId="0" applyFont="1" applyFill="1" applyBorder="1"/>
    <xf numFmtId="0" fontId="10" fillId="0" borderId="16" xfId="0" applyFont="1" applyBorder="1"/>
    <xf numFmtId="0" fontId="11" fillId="0" borderId="20" xfId="0" applyFont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0" fillId="0" borderId="22" xfId="0" applyFont="1" applyBorder="1"/>
    <xf numFmtId="0" fontId="11" fillId="0" borderId="22" xfId="0" applyFont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2" fontId="11" fillId="0" borderId="17" xfId="0" applyNumberFormat="1" applyFont="1" applyBorder="1" applyAlignment="1">
      <alignment horizontal="right"/>
    </xf>
    <xf numFmtId="12" fontId="11" fillId="0" borderId="11" xfId="0" applyNumberFormat="1" applyFont="1" applyBorder="1"/>
    <xf numFmtId="0" fontId="12" fillId="0" borderId="0" xfId="0" applyFont="1"/>
    <xf numFmtId="0" fontId="7" fillId="3" borderId="8" xfId="0" applyFont="1" applyFill="1" applyBorder="1" applyAlignment="1">
      <alignment horizontal="center"/>
    </xf>
    <xf numFmtId="164" fontId="11" fillId="11" borderId="23" xfId="0" applyNumberFormat="1" applyFont="1" applyFill="1" applyBorder="1" applyAlignment="1">
      <alignment horizontal="center"/>
    </xf>
    <xf numFmtId="164" fontId="11" fillId="12" borderId="23" xfId="0" applyNumberFormat="1" applyFont="1" applyFill="1" applyBorder="1" applyAlignment="1">
      <alignment horizontal="center"/>
    </xf>
    <xf numFmtId="164" fontId="11" fillId="13" borderId="23" xfId="0" applyNumberFormat="1" applyFont="1" applyFill="1" applyBorder="1" applyAlignment="1">
      <alignment horizontal="center"/>
    </xf>
    <xf numFmtId="164" fontId="11" fillId="2" borderId="23" xfId="0" applyNumberFormat="1" applyFont="1" applyFill="1" applyBorder="1" applyAlignment="1">
      <alignment horizontal="center"/>
    </xf>
    <xf numFmtId="12" fontId="10" fillId="0" borderId="24" xfId="0" applyNumberFormat="1" applyFont="1" applyBorder="1" applyAlignment="1">
      <alignment vertical="center"/>
    </xf>
    <xf numFmtId="12" fontId="10" fillId="0" borderId="3" xfId="0" applyNumberFormat="1" applyFont="1" applyBorder="1" applyAlignment="1">
      <alignment vertical="center"/>
    </xf>
    <xf numFmtId="2" fontId="12" fillId="0" borderId="24" xfId="0" applyNumberFormat="1" applyFont="1" applyBorder="1" applyAlignment="1">
      <alignment horizontal="center" vertical="center"/>
    </xf>
    <xf numFmtId="9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164" fontId="11" fillId="12" borderId="25" xfId="0" applyNumberFormat="1" applyFont="1" applyFill="1" applyBorder="1" applyAlignment="1">
      <alignment horizontal="center"/>
    </xf>
    <xf numFmtId="164" fontId="11" fillId="11" borderId="25" xfId="0" applyNumberFormat="1" applyFont="1" applyFill="1" applyBorder="1" applyAlignment="1">
      <alignment horizontal="center"/>
    </xf>
    <xf numFmtId="164" fontId="11" fillId="2" borderId="25" xfId="0" applyNumberFormat="1" applyFont="1" applyFill="1" applyBorder="1" applyAlignment="1">
      <alignment horizontal="center"/>
    </xf>
    <xf numFmtId="0" fontId="11" fillId="0" borderId="24" xfId="0" quotePrefix="1" applyFont="1" applyBorder="1" applyAlignment="1">
      <alignment horizontal="center"/>
    </xf>
    <xf numFmtId="0" fontId="9" fillId="0" borderId="24" xfId="0" quotePrefix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4" xfId="0" quotePrefix="1" applyNumberFormat="1" applyFont="1" applyBorder="1" applyAlignment="1">
      <alignment horizontal="center"/>
    </xf>
    <xf numFmtId="0" fontId="12" fillId="2" borderId="19" xfId="0" applyFont="1" applyFill="1" applyBorder="1"/>
    <xf numFmtId="0" fontId="12" fillId="13" borderId="19" xfId="0" applyFont="1" applyFill="1" applyBorder="1"/>
    <xf numFmtId="0" fontId="11" fillId="0" borderId="0" xfId="0" applyFont="1"/>
    <xf numFmtId="0" fontId="9" fillId="5" borderId="8" xfId="0" applyFont="1" applyFill="1" applyBorder="1" applyAlignment="1">
      <alignment horizontal="center" vertical="center" wrapText="1"/>
    </xf>
    <xf numFmtId="0" fontId="9" fillId="5" borderId="8" xfId="0" quotePrefix="1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7" borderId="8" xfId="0" quotePrefix="1" applyFont="1" applyFill="1" applyBorder="1" applyAlignment="1">
      <alignment horizontal="center"/>
    </xf>
    <xf numFmtId="49" fontId="9" fillId="7" borderId="8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2" fontId="18" fillId="0" borderId="12" xfId="0" applyNumberFormat="1" applyFont="1" applyBorder="1"/>
    <xf numFmtId="12" fontId="18" fillId="0" borderId="13" xfId="0" applyNumberFormat="1" applyFont="1" applyBorder="1" applyAlignment="1">
      <alignment horizontal="right"/>
    </xf>
    <xf numFmtId="12" fontId="18" fillId="0" borderId="14" xfId="0" applyNumberFormat="1" applyFont="1" applyBorder="1" applyAlignment="1">
      <alignment horizontal="right"/>
    </xf>
    <xf numFmtId="12" fontId="18" fillId="0" borderId="13" xfId="0" applyNumberFormat="1" applyFont="1" applyBorder="1"/>
    <xf numFmtId="2" fontId="18" fillId="0" borderId="13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9" fontId="18" fillId="0" borderId="13" xfId="0" applyNumberFormat="1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0" fillId="15" borderId="11" xfId="0" applyFont="1" applyFill="1" applyBorder="1"/>
    <xf numFmtId="0" fontId="18" fillId="0" borderId="18" xfId="0" applyFont="1" applyBorder="1" applyAlignment="1">
      <alignment horizontal="center"/>
    </xf>
    <xf numFmtId="0" fontId="18" fillId="16" borderId="21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4" fillId="0" borderId="0" xfId="0" applyFont="1"/>
    <xf numFmtId="0" fontId="19" fillId="14" borderId="8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1" fillId="0" borderId="24" xfId="0" quotePrefix="1" applyFont="1" applyBorder="1" applyAlignment="1">
      <alignment horizontal="center" vertical="center"/>
    </xf>
    <xf numFmtId="0" fontId="9" fillId="0" borderId="24" xfId="0" quotePrefix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0" xfId="0" applyFont="1"/>
    <xf numFmtId="49" fontId="0" fillId="7" borderId="8" xfId="0" applyNumberFormat="1" applyFont="1" applyFill="1" applyBorder="1" applyAlignment="1">
      <alignment horizontal="center"/>
    </xf>
    <xf numFmtId="0" fontId="10" fillId="2" borderId="27" xfId="0" applyFont="1" applyFill="1" applyBorder="1"/>
    <xf numFmtId="0" fontId="18" fillId="2" borderId="1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23" fillId="17" borderId="8" xfId="0" applyFont="1" applyFill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2" fontId="10" fillId="0" borderId="24" xfId="0" applyNumberFormat="1" applyFont="1" applyBorder="1" applyAlignment="1">
      <alignment horizontal="right" vertical="center"/>
    </xf>
    <xf numFmtId="12" fontId="14" fillId="0" borderId="3" xfId="0" applyNumberFormat="1" applyFont="1" applyBorder="1" applyAlignment="1">
      <alignment horizontal="center" vertical="center"/>
    </xf>
    <xf numFmtId="12" fontId="14" fillId="0" borderId="24" xfId="0" applyNumberFormat="1" applyFont="1" applyBorder="1" applyAlignment="1">
      <alignment horizontal="center" vertical="center"/>
    </xf>
    <xf numFmtId="12" fontId="14" fillId="0" borderId="3" xfId="0" applyNumberFormat="1" applyFont="1" applyBorder="1" applyAlignment="1">
      <alignment vertical="center"/>
    </xf>
    <xf numFmtId="2" fontId="14" fillId="0" borderId="24" xfId="0" applyNumberFormat="1" applyFont="1" applyBorder="1" applyAlignment="1">
      <alignment horizontal="center" vertical="center"/>
    </xf>
    <xf numFmtId="9" fontId="14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14" fillId="0" borderId="24" xfId="0" quotePrefix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3" fillId="2" borderId="19" xfId="0" applyFont="1" applyFill="1" applyBorder="1"/>
    <xf numFmtId="14" fontId="14" fillId="0" borderId="24" xfId="0" quotePrefix="1" applyNumberFormat="1" applyFont="1" applyBorder="1" applyAlignment="1">
      <alignment horizontal="center"/>
    </xf>
    <xf numFmtId="49" fontId="14" fillId="0" borderId="24" xfId="0" quotePrefix="1" applyNumberFormat="1" applyFont="1" applyBorder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left" vertical="center"/>
    </xf>
    <xf numFmtId="0" fontId="9" fillId="5" borderId="8" xfId="0" quotePrefix="1" applyFont="1" applyFill="1" applyBorder="1" applyAlignment="1">
      <alignment horizontal="left" vertical="center" wrapText="1"/>
    </xf>
    <xf numFmtId="0" fontId="14" fillId="5" borderId="8" xfId="0" quotePrefix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/>
    </xf>
    <xf numFmtId="0" fontId="9" fillId="4" borderId="8" xfId="0" quotePrefix="1" applyFont="1" applyFill="1" applyBorder="1" applyAlignment="1">
      <alignment horizont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quotePrefix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10" fillId="0" borderId="27" xfId="0" applyFont="1" applyBorder="1"/>
    <xf numFmtId="0" fontId="18" fillId="0" borderId="27" xfId="0" applyFont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1" fillId="16" borderId="1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/>
    </xf>
    <xf numFmtId="0" fontId="14" fillId="0" borderId="11" xfId="0" applyFont="1" applyBorder="1"/>
    <xf numFmtId="0" fontId="18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4" fillId="19" borderId="8" xfId="0" applyFont="1" applyFill="1" applyBorder="1" applyAlignment="1">
      <alignment horizontal="center"/>
    </xf>
    <xf numFmtId="12" fontId="14" fillId="0" borderId="24" xfId="0" applyNumberFormat="1" applyFont="1" applyBorder="1" applyAlignment="1">
      <alignment vertical="center"/>
    </xf>
    <xf numFmtId="1" fontId="14" fillId="0" borderId="3" xfId="0" applyNumberFormat="1" applyFont="1" applyBorder="1" applyAlignment="1">
      <alignment horizontal="center" vertical="center"/>
    </xf>
    <xf numFmtId="0" fontId="14" fillId="0" borderId="24" xfId="0" quotePrefix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4" xfId="0" quotePrefix="1" applyNumberFormat="1" applyFont="1" applyBorder="1" applyAlignment="1">
      <alignment horizontal="center" vertical="center"/>
    </xf>
    <xf numFmtId="0" fontId="9" fillId="5" borderId="8" xfId="0" quotePrefix="1" applyFont="1" applyFill="1" applyBorder="1" applyAlignment="1">
      <alignment vertical="center" wrapText="1"/>
    </xf>
    <xf numFmtId="0" fontId="18" fillId="0" borderId="13" xfId="0" applyFont="1" applyBorder="1"/>
    <xf numFmtId="12" fontId="18" fillId="0" borderId="31" xfId="0" applyNumberFormat="1" applyFont="1" applyBorder="1"/>
    <xf numFmtId="12" fontId="18" fillId="0" borderId="27" xfId="0" applyNumberFormat="1" applyFont="1" applyBorder="1" applyAlignment="1">
      <alignment horizontal="right"/>
    </xf>
    <xf numFmtId="12" fontId="18" fillId="0" borderId="32" xfId="0" applyNumberFormat="1" applyFont="1" applyBorder="1" applyAlignment="1">
      <alignment horizontal="right"/>
    </xf>
    <xf numFmtId="12" fontId="18" fillId="0" borderId="33" xfId="0" applyNumberFormat="1" applyFont="1" applyBorder="1"/>
    <xf numFmtId="2" fontId="18" fillId="0" borderId="15" xfId="0" applyNumberFormat="1" applyFont="1" applyBorder="1" applyAlignment="1">
      <alignment horizontal="center"/>
    </xf>
    <xf numFmtId="9" fontId="18" fillId="0" borderId="1" xfId="0" applyNumberFormat="1" applyFont="1" applyBorder="1" applyAlignment="1">
      <alignment horizontal="center"/>
    </xf>
    <xf numFmtId="0" fontId="18" fillId="0" borderId="11" xfId="0" applyFont="1" applyBorder="1"/>
    <xf numFmtId="12" fontId="18" fillId="0" borderId="17" xfId="0" applyNumberFormat="1" applyFont="1" applyBorder="1" applyAlignment="1">
      <alignment horizontal="right"/>
    </xf>
    <xf numFmtId="12" fontId="18" fillId="0" borderId="34" xfId="0" applyNumberFormat="1" applyFont="1" applyBorder="1"/>
    <xf numFmtId="2" fontId="18" fillId="0" borderId="35" xfId="0" applyNumberFormat="1" applyFont="1" applyBorder="1" applyAlignment="1">
      <alignment horizontal="center"/>
    </xf>
    <xf numFmtId="9" fontId="18" fillId="0" borderId="11" xfId="0" applyNumberFormat="1" applyFont="1" applyBorder="1" applyAlignment="1">
      <alignment horizontal="center"/>
    </xf>
    <xf numFmtId="0" fontId="11" fillId="0" borderId="19" xfId="0" applyFont="1" applyBorder="1"/>
    <xf numFmtId="0" fontId="18" fillId="2" borderId="11" xfId="0" applyFont="1" applyFill="1" applyBorder="1"/>
    <xf numFmtId="0" fontId="11" fillId="2" borderId="0" xfId="0" applyFont="1" applyFill="1" applyAlignment="1">
      <alignment horizontal="center"/>
    </xf>
    <xf numFmtId="0" fontId="18" fillId="8" borderId="11" xfId="0" applyFont="1" applyFill="1" applyBorder="1"/>
    <xf numFmtId="0" fontId="18" fillId="9" borderId="11" xfId="0" applyFont="1" applyFill="1" applyBorder="1"/>
    <xf numFmtId="0" fontId="18" fillId="2" borderId="21" xfId="0" applyFont="1" applyFill="1" applyBorder="1"/>
    <xf numFmtId="0" fontId="18" fillId="0" borderId="21" xfId="0" applyFont="1" applyBorder="1"/>
    <xf numFmtId="0" fontId="18" fillId="0" borderId="16" xfId="0" applyFont="1" applyBorder="1"/>
    <xf numFmtId="12" fontId="18" fillId="0" borderId="36" xfId="0" applyNumberFormat="1" applyFont="1" applyBorder="1"/>
    <xf numFmtId="12" fontId="18" fillId="0" borderId="11" xfId="0" applyNumberFormat="1" applyFont="1" applyBorder="1" applyAlignment="1">
      <alignment horizontal="right"/>
    </xf>
    <xf numFmtId="0" fontId="11" fillId="8" borderId="23" xfId="0" applyFont="1" applyFill="1" applyBorder="1"/>
    <xf numFmtId="12" fontId="18" fillId="0" borderId="29" xfId="0" applyNumberFormat="1" applyFont="1" applyBorder="1"/>
    <xf numFmtId="9" fontId="18" fillId="0" borderId="28" xfId="0" applyNumberFormat="1" applyFont="1" applyBorder="1" applyAlignment="1">
      <alignment horizontal="center"/>
    </xf>
    <xf numFmtId="0" fontId="18" fillId="21" borderId="11" xfId="0" applyFont="1" applyFill="1" applyBorder="1"/>
    <xf numFmtId="0" fontId="18" fillId="0" borderId="22" xfId="0" applyFont="1" applyBorder="1"/>
    <xf numFmtId="0" fontId="29" fillId="20" borderId="8" xfId="0" applyFont="1" applyFill="1" applyBorder="1" applyAlignment="1">
      <alignment horizontal="center"/>
    </xf>
    <xf numFmtId="12" fontId="14" fillId="0" borderId="24" xfId="0" applyNumberFormat="1" applyFont="1" applyBorder="1" applyAlignment="1">
      <alignment horizontal="right" vertical="center"/>
    </xf>
    <xf numFmtId="49" fontId="11" fillId="0" borderId="24" xfId="0" quotePrefix="1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0" fillId="12" borderId="19" xfId="0" applyFont="1" applyFill="1" applyBorder="1"/>
    <xf numFmtId="0" fontId="14" fillId="5" borderId="8" xfId="0" applyFont="1" applyFill="1" applyBorder="1" applyAlignment="1">
      <alignment horizontal="center" vertical="center"/>
    </xf>
    <xf numFmtId="0" fontId="10" fillId="5" borderId="8" xfId="0" quotePrefix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8" xfId="0" quotePrefix="1" applyFont="1" applyFill="1" applyBorder="1" applyAlignment="1">
      <alignment horizontal="left" vertical="center" wrapText="1"/>
    </xf>
    <xf numFmtId="0" fontId="8" fillId="5" borderId="8" xfId="0" quotePrefix="1" applyFont="1" applyFill="1" applyBorder="1" applyAlignment="1">
      <alignment horizontal="left" vertical="center" wrapText="1"/>
    </xf>
    <xf numFmtId="0" fontId="8" fillId="4" borderId="8" xfId="0" quotePrefix="1" applyFont="1" applyFill="1" applyBorder="1" applyAlignment="1">
      <alignment horizontal="left" vertical="center" wrapText="1"/>
    </xf>
    <xf numFmtId="0" fontId="0" fillId="7" borderId="8" xfId="0" quotePrefix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7" xfId="0" applyFont="1" applyFill="1" applyBorder="1"/>
    <xf numFmtId="0" fontId="18" fillId="2" borderId="37" xfId="0" applyFont="1" applyFill="1" applyBorder="1" applyAlignment="1">
      <alignment horizontal="center"/>
    </xf>
    <xf numFmtId="0" fontId="8" fillId="0" borderId="13" xfId="0" applyFont="1" applyBorder="1"/>
    <xf numFmtId="0" fontId="8" fillId="8" borderId="23" xfId="0" applyFont="1" applyFill="1" applyBorder="1"/>
    <xf numFmtId="0" fontId="9" fillId="0" borderId="13" xfId="0" applyFont="1" applyBorder="1"/>
    <xf numFmtId="0" fontId="9" fillId="15" borderId="11" xfId="0" applyFont="1" applyFill="1" applyBorder="1"/>
    <xf numFmtId="0" fontId="8" fillId="0" borderId="11" xfId="0" applyFont="1" applyBorder="1"/>
    <xf numFmtId="0" fontId="9" fillId="0" borderId="11" xfId="0" applyFont="1" applyBorder="1"/>
    <xf numFmtId="0" fontId="8" fillId="2" borderId="11" xfId="0" applyFont="1" applyFill="1" applyBorder="1"/>
    <xf numFmtId="0" fontId="9" fillId="2" borderId="11" xfId="0" applyFont="1" applyFill="1" applyBorder="1"/>
    <xf numFmtId="0" fontId="34" fillId="22" borderId="8" xfId="0" applyFont="1" applyFill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24" xfId="0" quotePrefix="1" applyNumberFormat="1" applyFont="1" applyBorder="1" applyAlignment="1">
      <alignment horizontal="center"/>
    </xf>
    <xf numFmtId="49" fontId="9" fillId="7" borderId="8" xfId="0" quotePrefix="1" applyNumberFormat="1" applyFont="1" applyFill="1" applyBorder="1" applyAlignment="1">
      <alignment horizontal="center"/>
    </xf>
    <xf numFmtId="0" fontId="10" fillId="0" borderId="18" xfId="0" applyFont="1" applyBorder="1"/>
    <xf numFmtId="12" fontId="18" fillId="0" borderId="27" xfId="0" applyNumberFormat="1" applyFont="1" applyBorder="1"/>
    <xf numFmtId="12" fontId="18" fillId="0" borderId="12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2" fontId="18" fillId="0" borderId="11" xfId="0" applyNumberFormat="1" applyFont="1" applyBorder="1"/>
    <xf numFmtId="2" fontId="18" fillId="0" borderId="34" xfId="0" applyNumberFormat="1" applyFont="1" applyBorder="1" applyAlignment="1">
      <alignment horizontal="center"/>
    </xf>
    <xf numFmtId="0" fontId="14" fillId="0" borderId="18" xfId="0" applyFont="1" applyBorder="1"/>
    <xf numFmtId="0" fontId="11" fillId="0" borderId="2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2" borderId="39" xfId="0" applyFont="1" applyFill="1" applyBorder="1"/>
    <xf numFmtId="0" fontId="10" fillId="0" borderId="40" xfId="0" applyFont="1" applyBorder="1"/>
    <xf numFmtId="0" fontId="18" fillId="5" borderId="23" xfId="0" applyFont="1" applyFill="1" applyBorder="1" applyAlignment="1">
      <alignment horizontal="center"/>
    </xf>
    <xf numFmtId="0" fontId="10" fillId="9" borderId="39" xfId="0" applyFont="1" applyFill="1" applyBorder="1"/>
    <xf numFmtId="0" fontId="18" fillId="0" borderId="41" xfId="0" applyFont="1" applyBorder="1" applyAlignment="1">
      <alignment horizontal="center"/>
    </xf>
    <xf numFmtId="0" fontId="36" fillId="10" borderId="42" xfId="0" applyFont="1" applyFill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12" fontId="8" fillId="0" borderId="24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/>
    </xf>
    <xf numFmtId="0" fontId="9" fillId="5" borderId="25" xfId="0" quotePrefix="1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9" fillId="4" borderId="25" xfId="0" quotePrefix="1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/>
    </xf>
    <xf numFmtId="49" fontId="0" fillId="7" borderId="25" xfId="0" quotePrefix="1" applyNumberFormat="1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49" fontId="9" fillId="7" borderId="25" xfId="0" quotePrefix="1" applyNumberFormat="1" applyFont="1" applyFill="1" applyBorder="1" applyAlignment="1">
      <alignment horizontal="center"/>
    </xf>
    <xf numFmtId="12" fontId="18" fillId="0" borderId="29" xfId="0" applyNumberFormat="1" applyFont="1" applyBorder="1" applyAlignment="1">
      <alignment horizontal="right"/>
    </xf>
    <xf numFmtId="12" fontId="18" fillId="0" borderId="38" xfId="0" applyNumberFormat="1" applyFont="1" applyBorder="1"/>
    <xf numFmtId="0" fontId="10" fillId="0" borderId="13" xfId="0" applyFont="1" applyBorder="1"/>
    <xf numFmtId="0" fontId="18" fillId="2" borderId="23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4" fillId="0" borderId="13" xfId="0" applyFont="1" applyBorder="1"/>
    <xf numFmtId="0" fontId="14" fillId="0" borderId="23" xfId="0" applyFont="1" applyBorder="1"/>
    <xf numFmtId="0" fontId="11" fillId="16" borderId="37" xfId="0" applyFont="1" applyFill="1" applyBorder="1" applyAlignment="1">
      <alignment horizontal="center" vertical="center" wrapText="1"/>
    </xf>
    <xf numFmtId="12" fontId="18" fillId="0" borderId="16" xfId="0" applyNumberFormat="1" applyFont="1" applyBorder="1" applyAlignment="1">
      <alignment horizontal="right"/>
    </xf>
    <xf numFmtId="0" fontId="18" fillId="0" borderId="44" xfId="0" applyFont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12" fontId="18" fillId="0" borderId="0" xfId="0" applyNumberFormat="1" applyFont="1"/>
    <xf numFmtId="12" fontId="18" fillId="0" borderId="40" xfId="0" applyNumberFormat="1" applyFont="1" applyBorder="1" applyAlignment="1">
      <alignment horizontal="right"/>
    </xf>
    <xf numFmtId="0" fontId="29" fillId="7" borderId="8" xfId="0" applyFont="1" applyFill="1" applyBorder="1" applyAlignment="1">
      <alignment horizontal="center"/>
    </xf>
    <xf numFmtId="1" fontId="12" fillId="0" borderId="2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9" fontId="3" fillId="0" borderId="24" xfId="0" applyNumberFormat="1" applyFont="1" applyBorder="1" applyAlignment="1">
      <alignment horizontal="center" vertical="center"/>
    </xf>
    <xf numFmtId="164" fontId="11" fillId="11" borderId="21" xfId="0" applyNumberFormat="1" applyFont="1" applyFill="1" applyBorder="1" applyAlignment="1">
      <alignment horizontal="center"/>
    </xf>
    <xf numFmtId="164" fontId="11" fillId="2" borderId="21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14" fillId="5" borderId="8" xfId="0" quotePrefix="1" applyFont="1" applyFill="1" applyBorder="1" applyAlignment="1">
      <alignment horizontal="left" vertical="center" wrapText="1"/>
    </xf>
    <xf numFmtId="0" fontId="8" fillId="8" borderId="11" xfId="0" applyFont="1" applyFill="1" applyBorder="1"/>
    <xf numFmtId="0" fontId="18" fillId="5" borderId="11" xfId="0" applyFont="1" applyFill="1" applyBorder="1" applyAlignment="1">
      <alignment horizontal="center"/>
    </xf>
    <xf numFmtId="0" fontId="8" fillId="15" borderId="11" xfId="0" applyFont="1" applyFill="1" applyBorder="1"/>
    <xf numFmtId="0" fontId="18" fillId="0" borderId="3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8" fillId="0" borderId="29" xfId="0" applyFont="1" applyBorder="1"/>
    <xf numFmtId="0" fontId="18" fillId="0" borderId="28" xfId="0" applyFont="1" applyBorder="1" applyAlignment="1">
      <alignment horizontal="center"/>
    </xf>
    <xf numFmtId="0" fontId="18" fillId="5" borderId="21" xfId="0" applyFont="1" applyFill="1" applyBorder="1" applyAlignment="1">
      <alignment horizontal="center"/>
    </xf>
    <xf numFmtId="12" fontId="18" fillId="0" borderId="18" xfId="0" applyNumberFormat="1" applyFont="1" applyBorder="1"/>
    <xf numFmtId="0" fontId="18" fillId="0" borderId="35" xfId="0" applyFont="1" applyBorder="1" applyAlignment="1">
      <alignment horizontal="center"/>
    </xf>
    <xf numFmtId="12" fontId="18" fillId="0" borderId="36" xfId="0" applyNumberFormat="1" applyFont="1" applyBorder="1" applyAlignment="1">
      <alignment horizontal="right"/>
    </xf>
    <xf numFmtId="2" fontId="18" fillId="0" borderId="11" xfId="0" applyNumberFormat="1" applyFont="1" applyBorder="1" applyAlignment="1">
      <alignment horizontal="center"/>
    </xf>
    <xf numFmtId="0" fontId="8" fillId="0" borderId="28" xfId="0" applyFont="1" applyBorder="1"/>
    <xf numFmtId="0" fontId="18" fillId="5" borderId="22" xfId="0" applyFont="1" applyFill="1" applyBorder="1" applyAlignment="1">
      <alignment horizontal="center"/>
    </xf>
    <xf numFmtId="12" fontId="18" fillId="0" borderId="28" xfId="0" applyNumberFormat="1" applyFont="1" applyBorder="1"/>
    <xf numFmtId="12" fontId="18" fillId="0" borderId="0" xfId="0" applyNumberFormat="1" applyFont="1" applyAlignment="1">
      <alignment horizontal="right"/>
    </xf>
    <xf numFmtId="12" fontId="18" fillId="0" borderId="28" xfId="0" applyNumberFormat="1" applyFont="1" applyBorder="1" applyAlignment="1">
      <alignment horizontal="right"/>
    </xf>
    <xf numFmtId="2" fontId="18" fillId="0" borderId="28" xfId="0" applyNumberFormat="1" applyFont="1" applyBorder="1" applyAlignment="1">
      <alignment horizontal="center"/>
    </xf>
    <xf numFmtId="0" fontId="39" fillId="24" borderId="42" xfId="0" applyFont="1" applyFill="1" applyBorder="1" applyAlignment="1">
      <alignment horizontal="center" vertical="center"/>
    </xf>
    <xf numFmtId="164" fontId="11" fillId="12" borderId="21" xfId="0" applyNumberFormat="1" applyFont="1" applyFill="1" applyBorder="1" applyAlignment="1">
      <alignment horizontal="center"/>
    </xf>
    <xf numFmtId="0" fontId="3" fillId="5" borderId="19" xfId="0" applyFont="1" applyFill="1" applyBorder="1"/>
    <xf numFmtId="0" fontId="0" fillId="5" borderId="8" xfId="0" quotePrefix="1" applyFont="1" applyFill="1" applyBorder="1" applyAlignment="1">
      <alignment horizontal="center" vertical="center" wrapText="1"/>
    </xf>
    <xf numFmtId="49" fontId="0" fillId="7" borderId="8" xfId="0" quotePrefix="1" applyNumberFormat="1" applyFont="1" applyFill="1" applyBorder="1" applyAlignment="1">
      <alignment horizontal="center"/>
    </xf>
    <xf numFmtId="9" fontId="18" fillId="0" borderId="46" xfId="0" applyNumberFormat="1" applyFont="1" applyBorder="1" applyAlignment="1">
      <alignment horizontal="center"/>
    </xf>
    <xf numFmtId="9" fontId="18" fillId="0" borderId="47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8" xfId="0" applyFont="1" applyBorder="1" applyAlignment="1">
      <alignment horizontal="center"/>
    </xf>
    <xf numFmtId="0" fontId="8" fillId="9" borderId="11" xfId="0" applyFont="1" applyFill="1" applyBorder="1"/>
    <xf numFmtId="12" fontId="18" fillId="0" borderId="18" xfId="0" applyNumberFormat="1" applyFont="1" applyBorder="1" applyAlignment="1">
      <alignment horizontal="right"/>
    </xf>
    <xf numFmtId="0" fontId="18" fillId="0" borderId="49" xfId="0" applyFont="1" applyBorder="1" applyAlignment="1">
      <alignment horizontal="center"/>
    </xf>
    <xf numFmtId="9" fontId="18" fillId="0" borderId="17" xfId="0" applyNumberFormat="1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12" fontId="18" fillId="0" borderId="50" xfId="0" applyNumberFormat="1" applyFont="1" applyBorder="1"/>
    <xf numFmtId="12" fontId="18" fillId="0" borderId="50" xfId="0" applyNumberFormat="1" applyFont="1" applyBorder="1" applyAlignment="1">
      <alignment horizontal="right"/>
    </xf>
    <xf numFmtId="12" fontId="18" fillId="0" borderId="7" xfId="0" applyNumberFormat="1" applyFont="1" applyBorder="1" applyAlignment="1">
      <alignment horizontal="right"/>
    </xf>
    <xf numFmtId="12" fontId="18" fillId="0" borderId="51" xfId="0" applyNumberFormat="1" applyFont="1" applyBorder="1"/>
    <xf numFmtId="0" fontId="44" fillId="17" borderId="8" xfId="0" applyFont="1" applyFill="1" applyBorder="1" applyAlignment="1">
      <alignment horizontal="center"/>
    </xf>
    <xf numFmtId="12" fontId="9" fillId="0" borderId="24" xfId="0" applyNumberFormat="1" applyFont="1" applyBorder="1" applyAlignment="1">
      <alignment vertical="center"/>
    </xf>
    <xf numFmtId="12" fontId="9" fillId="0" borderId="3" xfId="0" applyNumberFormat="1" applyFont="1" applyBorder="1" applyAlignment="1">
      <alignment vertical="center"/>
    </xf>
    <xf numFmtId="49" fontId="3" fillId="0" borderId="0" xfId="0" applyNumberFormat="1" applyFont="1"/>
    <xf numFmtId="0" fontId="14" fillId="5" borderId="25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vertical="center"/>
    </xf>
    <xf numFmtId="0" fontId="18" fillId="0" borderId="12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1" fillId="0" borderId="36" xfId="0" applyFont="1" applyBorder="1" applyAlignment="1">
      <alignment horizontal="center"/>
    </xf>
    <xf numFmtId="0" fontId="10" fillId="8" borderId="13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1" fillId="0" borderId="19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8" fillId="0" borderId="52" xfId="0" applyFont="1" applyBorder="1" applyAlignment="1">
      <alignment horizontal="center"/>
    </xf>
    <xf numFmtId="0" fontId="46" fillId="3" borderId="8" xfId="0" applyFont="1" applyFill="1" applyBorder="1" applyAlignment="1">
      <alignment horizontal="center"/>
    </xf>
    <xf numFmtId="164" fontId="11" fillId="12" borderId="24" xfId="0" applyNumberFormat="1" applyFont="1" applyFill="1" applyBorder="1" applyAlignment="1">
      <alignment horizontal="center"/>
    </xf>
    <xf numFmtId="164" fontId="11" fillId="11" borderId="24" xfId="0" applyNumberFormat="1" applyFont="1" applyFill="1" applyBorder="1" applyAlignment="1">
      <alignment horizontal="center"/>
    </xf>
    <xf numFmtId="164" fontId="11" fillId="2" borderId="24" xfId="0" applyNumberFormat="1" applyFont="1" applyFill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0" fillId="5" borderId="19" xfId="0" applyFont="1" applyFill="1" applyBorder="1"/>
    <xf numFmtId="0" fontId="0" fillId="13" borderId="19" xfId="0" applyFont="1" applyFill="1" applyBorder="1"/>
    <xf numFmtId="0" fontId="47" fillId="0" borderId="0" xfId="0" applyFont="1"/>
    <xf numFmtId="0" fontId="8" fillId="7" borderId="24" xfId="0" quotePrefix="1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42" xfId="0" quotePrefix="1" applyFont="1" applyFill="1" applyBorder="1" applyAlignment="1">
      <alignment horizontal="center" vertical="center"/>
    </xf>
    <xf numFmtId="49" fontId="8" fillId="5" borderId="24" xfId="0" applyNumberFormat="1" applyFont="1" applyFill="1" applyBorder="1" applyAlignment="1">
      <alignment horizontal="center" vertical="center"/>
    </xf>
    <xf numFmtId="0" fontId="8" fillId="5" borderId="24" xfId="0" quotePrefix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9" fontId="52" fillId="0" borderId="32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9" fontId="52" fillId="0" borderId="17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9" xfId="0" applyFont="1" applyBorder="1"/>
    <xf numFmtId="0" fontId="10" fillId="0" borderId="7" xfId="0" applyFont="1" applyBorder="1" applyAlignment="1">
      <alignment horizontal="center"/>
    </xf>
    <xf numFmtId="0" fontId="10" fillId="8" borderId="22" xfId="0" applyFont="1" applyFill="1" applyBorder="1"/>
    <xf numFmtId="0" fontId="18" fillId="0" borderId="57" xfId="0" applyFont="1" applyBorder="1" applyAlignment="1">
      <alignment horizontal="center"/>
    </xf>
    <xf numFmtId="0" fontId="53" fillId="5" borderId="8" xfId="0" applyFont="1" applyFill="1" applyBorder="1" applyAlignment="1">
      <alignment horizontal="center"/>
    </xf>
    <xf numFmtId="49" fontId="11" fillId="0" borderId="24" xfId="0" quotePrefix="1" applyNumberFormat="1" applyFont="1" applyBorder="1" applyAlignment="1">
      <alignment horizontal="center"/>
    </xf>
    <xf numFmtId="0" fontId="9" fillId="5" borderId="8" xfId="0" quotePrefix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18" fillId="0" borderId="29" xfId="0" applyFont="1" applyBorder="1" applyAlignment="1">
      <alignment horizontal="center" vertical="top"/>
    </xf>
    <xf numFmtId="0" fontId="9" fillId="2" borderId="11" xfId="0" applyFont="1" applyFill="1" applyBorder="1" applyAlignment="1">
      <alignment horizontal="left" vertical="top"/>
    </xf>
    <xf numFmtId="0" fontId="11" fillId="0" borderId="18" xfId="0" applyFont="1" applyBorder="1" applyAlignment="1">
      <alignment horizontal="center" vertical="top"/>
    </xf>
    <xf numFmtId="0" fontId="8" fillId="15" borderId="11" xfId="0" applyFont="1" applyFill="1" applyBorder="1" applyAlignment="1">
      <alignment horizontal="left" vertical="top"/>
    </xf>
    <xf numFmtId="0" fontId="18" fillId="0" borderId="11" xfId="0" applyFont="1" applyBorder="1" applyAlignment="1">
      <alignment horizontal="center" vertical="top"/>
    </xf>
    <xf numFmtId="0" fontId="8" fillId="22" borderId="11" xfId="0" applyFont="1" applyFill="1" applyBorder="1" applyAlignment="1">
      <alignment horizontal="left" vertical="top"/>
    </xf>
    <xf numFmtId="0" fontId="18" fillId="0" borderId="13" xfId="0" applyFont="1" applyBorder="1" applyAlignment="1">
      <alignment horizontal="center" vertical="top"/>
    </xf>
    <xf numFmtId="0" fontId="8" fillId="8" borderId="11" xfId="0" applyFont="1" applyFill="1" applyBorder="1" applyAlignment="1">
      <alignment horizontal="left" vertical="top"/>
    </xf>
    <xf numFmtId="0" fontId="18" fillId="0" borderId="18" xfId="0" applyFont="1" applyBorder="1" applyAlignment="1">
      <alignment horizontal="center" vertical="top"/>
    </xf>
    <xf numFmtId="0" fontId="9" fillId="2" borderId="8" xfId="0" applyFont="1" applyFill="1" applyBorder="1" applyAlignment="1">
      <alignment horizontal="left" vertical="top"/>
    </xf>
    <xf numFmtId="0" fontId="11" fillId="0" borderId="30" xfId="0" applyFont="1" applyBorder="1" applyAlignment="1">
      <alignment horizontal="center" vertical="top"/>
    </xf>
    <xf numFmtId="0" fontId="11" fillId="0" borderId="30" xfId="0" applyFont="1" applyBorder="1" applyAlignment="1">
      <alignment horizontal="center"/>
    </xf>
    <xf numFmtId="0" fontId="58" fillId="26" borderId="8" xfId="0" applyFont="1" applyFill="1" applyBorder="1" applyAlignment="1">
      <alignment horizontal="center"/>
    </xf>
    <xf numFmtId="164" fontId="11" fillId="27" borderId="2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9" fillId="4" borderId="25" xfId="0" applyFont="1" applyFill="1" applyBorder="1" applyAlignment="1">
      <alignment horizontal="center" vertical="center" wrapText="1"/>
    </xf>
    <xf numFmtId="0" fontId="9" fillId="7" borderId="25" xfId="0" quotePrefix="1" applyFont="1" applyFill="1" applyBorder="1" applyAlignment="1">
      <alignment horizontal="center"/>
    </xf>
    <xf numFmtId="0" fontId="8" fillId="0" borderId="27" xfId="0" applyFont="1" applyBorder="1"/>
    <xf numFmtId="0" fontId="18" fillId="0" borderId="36" xfId="0" applyFont="1" applyBorder="1" applyAlignment="1">
      <alignment horizontal="center"/>
    </xf>
    <xf numFmtId="12" fontId="18" fillId="0" borderId="15" xfId="0" applyNumberFormat="1" applyFont="1" applyBorder="1"/>
    <xf numFmtId="0" fontId="18" fillId="0" borderId="12" xfId="0" applyFont="1" applyBorder="1" applyAlignment="1">
      <alignment horizontal="center"/>
    </xf>
    <xf numFmtId="12" fontId="18" fillId="0" borderId="35" xfId="0" applyNumberFormat="1" applyFont="1" applyBorder="1"/>
    <xf numFmtId="0" fontId="9" fillId="22" borderId="11" xfId="0" applyFont="1" applyFill="1" applyBorder="1"/>
    <xf numFmtId="0" fontId="8" fillId="2" borderId="23" xfId="0" applyFont="1" applyFill="1" applyBorder="1"/>
    <xf numFmtId="0" fontId="8" fillId="22" borderId="11" xfId="0" applyFont="1" applyFill="1" applyBorder="1"/>
    <xf numFmtId="0" fontId="18" fillId="0" borderId="12" xfId="0" applyFont="1" applyBorder="1"/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8" fillId="0" borderId="18" xfId="0" applyFont="1" applyBorder="1"/>
    <xf numFmtId="0" fontId="18" fillId="0" borderId="60" xfId="0" applyFont="1" applyBorder="1" applyAlignment="1">
      <alignment horizontal="center"/>
    </xf>
    <xf numFmtId="0" fontId="63" fillId="26" borderId="8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28" borderId="25" xfId="0" applyFont="1" applyFill="1" applyBorder="1" applyAlignment="1">
      <alignment horizontal="center" vertical="center"/>
    </xf>
    <xf numFmtId="0" fontId="3" fillId="29" borderId="25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3" fillId="30" borderId="74" xfId="0" applyFont="1" applyFill="1" applyBorder="1" applyAlignment="1">
      <alignment horizontal="center"/>
    </xf>
    <xf numFmtId="0" fontId="70" fillId="0" borderId="2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31" borderId="7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1" borderId="78" xfId="0" applyFont="1" applyFill="1" applyBorder="1" applyAlignment="1">
      <alignment horizontal="center" vertical="center"/>
    </xf>
    <xf numFmtId="0" fontId="0" fillId="31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28" borderId="8" xfId="0" applyFont="1" applyFill="1" applyBorder="1" applyAlignment="1">
      <alignment horizontal="center" vertical="center"/>
    </xf>
    <xf numFmtId="0" fontId="3" fillId="29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30" borderId="45" xfId="0" applyFont="1" applyFill="1" applyBorder="1" applyAlignment="1">
      <alignment horizontal="center"/>
    </xf>
    <xf numFmtId="0" fontId="18" fillId="0" borderId="35" xfId="0" applyFont="1" applyBorder="1" applyAlignment="1">
      <alignment vertical="center"/>
    </xf>
    <xf numFmtId="12" fontId="18" fillId="0" borderId="35" xfId="0" applyNumberFormat="1" applyFont="1" applyBorder="1" applyAlignment="1">
      <alignment horizontal="right"/>
    </xf>
    <xf numFmtId="9" fontId="18" fillId="0" borderId="49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12" fontId="18" fillId="0" borderId="35" xfId="0" applyNumberFormat="1" applyFont="1" applyBorder="1" applyAlignment="1">
      <alignment vertical="center"/>
    </xf>
    <xf numFmtId="2" fontId="18" fillId="0" borderId="35" xfId="0" applyNumberFormat="1" applyFont="1" applyBorder="1" applyAlignment="1">
      <alignment horizontal="center" vertical="center"/>
    </xf>
    <xf numFmtId="9" fontId="18" fillId="0" borderId="49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left" vertical="center"/>
    </xf>
    <xf numFmtId="0" fontId="11" fillId="0" borderId="35" xfId="0" applyFont="1" applyBorder="1"/>
    <xf numFmtId="12" fontId="11" fillId="0" borderId="35" xfId="0" applyNumberFormat="1" applyFont="1" applyBorder="1" applyAlignment="1">
      <alignment horizontal="right"/>
    </xf>
    <xf numFmtId="2" fontId="11" fillId="0" borderId="35" xfId="0" applyNumberFormat="1" applyFont="1" applyBorder="1" applyAlignment="1">
      <alignment horizontal="center"/>
    </xf>
    <xf numFmtId="9" fontId="11" fillId="0" borderId="49" xfId="0" applyNumberFormat="1" applyFont="1" applyBorder="1" applyAlignment="1">
      <alignment horizontal="center"/>
    </xf>
    <xf numFmtId="0" fontId="11" fillId="0" borderId="35" xfId="0" applyFont="1" applyBorder="1" applyAlignment="1">
      <alignment vertical="center"/>
    </xf>
    <xf numFmtId="12" fontId="11" fillId="0" borderId="35" xfId="0" applyNumberFormat="1" applyFont="1" applyBorder="1" applyAlignment="1">
      <alignment vertical="center"/>
    </xf>
    <xf numFmtId="12" fontId="11" fillId="0" borderId="35" xfId="0" applyNumberFormat="1" applyFont="1" applyBorder="1"/>
    <xf numFmtId="0" fontId="18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left" vertical="top"/>
    </xf>
    <xf numFmtId="0" fontId="11" fillId="0" borderId="35" xfId="0" applyFont="1" applyBorder="1" applyAlignment="1">
      <alignment horizontal="center" vertical="top"/>
    </xf>
    <xf numFmtId="0" fontId="11" fillId="0" borderId="35" xfId="0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9" fontId="11" fillId="0" borderId="82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12" fontId="18" fillId="0" borderId="6" xfId="0" applyNumberFormat="1" applyFont="1" applyBorder="1" applyAlignment="1">
      <alignment vertical="center"/>
    </xf>
    <xf numFmtId="12" fontId="18" fillId="0" borderId="82" xfId="0" applyNumberFormat="1" applyFont="1" applyBorder="1" applyAlignment="1">
      <alignment vertical="center"/>
    </xf>
    <xf numFmtId="9" fontId="18" fillId="0" borderId="35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2" fontId="18" fillId="0" borderId="49" xfId="0" applyNumberFormat="1" applyFont="1" applyBorder="1" applyAlignment="1">
      <alignment vertical="center"/>
    </xf>
    <xf numFmtId="2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9" fontId="18" fillId="0" borderId="83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/>
    </xf>
    <xf numFmtId="9" fontId="11" fillId="0" borderId="83" xfId="0" applyNumberFormat="1" applyFont="1" applyBorder="1" applyAlignment="1">
      <alignment horizontal="center"/>
    </xf>
    <xf numFmtId="0" fontId="18" fillId="0" borderId="15" xfId="0" applyFont="1" applyBorder="1" applyAlignment="1">
      <alignment vertical="center"/>
    </xf>
    <xf numFmtId="12" fontId="18" fillId="0" borderId="15" xfId="0" applyNumberFormat="1" applyFont="1" applyBorder="1" applyAlignment="1">
      <alignment vertical="center"/>
    </xf>
    <xf numFmtId="2" fontId="11" fillId="0" borderId="35" xfId="0" applyNumberFormat="1" applyFont="1" applyBorder="1" applyAlignment="1">
      <alignment horizontal="center" vertical="center"/>
    </xf>
    <xf numFmtId="9" fontId="11" fillId="0" borderId="49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left"/>
    </xf>
    <xf numFmtId="0" fontId="18" fillId="0" borderId="35" xfId="0" applyFont="1" applyBorder="1"/>
    <xf numFmtId="9" fontId="11" fillId="0" borderId="0" xfId="0" applyNumberFormat="1" applyFont="1" applyAlignment="1">
      <alignment horizontal="center"/>
    </xf>
    <xf numFmtId="2" fontId="18" fillId="0" borderId="6" xfId="0" applyNumberFormat="1" applyFont="1" applyBorder="1" applyAlignment="1">
      <alignment horizontal="center" vertical="center"/>
    </xf>
    <xf numFmtId="9" fontId="18" fillId="0" borderId="82" xfId="0" applyNumberFormat="1" applyFont="1" applyBorder="1" applyAlignment="1">
      <alignment horizontal="center" vertical="center"/>
    </xf>
    <xf numFmtId="9" fontId="18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9" fontId="11" fillId="0" borderId="35" xfId="0" applyNumberFormat="1" applyFont="1" applyBorder="1" applyAlignment="1">
      <alignment horizontal="center"/>
    </xf>
    <xf numFmtId="0" fontId="6" fillId="6" borderId="6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5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7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" fillId="5" borderId="2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16" fillId="14" borderId="6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/>
    </xf>
    <xf numFmtId="0" fontId="15" fillId="14" borderId="5" xfId="0" applyFont="1" applyFill="1" applyBorder="1" applyAlignment="1">
      <alignment horizontal="center" vertical="center" wrapText="1"/>
    </xf>
    <xf numFmtId="0" fontId="22" fillId="18" borderId="6" xfId="0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horizontal="center" vertical="center" wrapText="1"/>
    </xf>
    <xf numFmtId="0" fontId="23" fillId="18" borderId="6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21" fillId="18" borderId="5" xfId="0" applyFont="1" applyFill="1" applyBorder="1" applyAlignment="1">
      <alignment horizontal="center" vertical="center" wrapText="1"/>
    </xf>
    <xf numFmtId="0" fontId="27" fillId="19" borderId="6" xfId="0" applyFont="1" applyFill="1" applyBorder="1" applyAlignment="1">
      <alignment horizontal="center" vertical="center" wrapText="1"/>
    </xf>
    <xf numFmtId="0" fontId="26" fillId="19" borderId="6" xfId="0" applyFont="1" applyFill="1" applyBorder="1" applyAlignment="1">
      <alignment horizontal="center" vertical="center" wrapText="1"/>
    </xf>
    <xf numFmtId="0" fontId="24" fillId="19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/>
    </xf>
    <xf numFmtId="0" fontId="26" fillId="19" borderId="5" xfId="0" applyFont="1" applyFill="1" applyBorder="1" applyAlignment="1">
      <alignment horizontal="center" vertical="center" wrapText="1"/>
    </xf>
    <xf numFmtId="0" fontId="27" fillId="20" borderId="6" xfId="0" applyFont="1" applyFill="1" applyBorder="1" applyAlignment="1">
      <alignment horizontal="center" vertical="center" wrapText="1"/>
    </xf>
    <xf numFmtId="0" fontId="26" fillId="20" borderId="6" xfId="0" applyFont="1" applyFill="1" applyBorder="1" applyAlignment="1">
      <alignment horizontal="center" vertical="center" wrapText="1"/>
    </xf>
    <xf numFmtId="0" fontId="24" fillId="20" borderId="6" xfId="0" applyFont="1" applyFill="1" applyBorder="1" applyAlignment="1">
      <alignment horizontal="center" vertical="center" wrapText="1"/>
    </xf>
    <xf numFmtId="0" fontId="28" fillId="20" borderId="1" xfId="0" applyFont="1" applyFill="1" applyBorder="1" applyAlignment="1">
      <alignment horizontal="center" vertical="center" wrapText="1"/>
    </xf>
    <xf numFmtId="0" fontId="26" fillId="20" borderId="5" xfId="0" applyFont="1" applyFill="1" applyBorder="1" applyAlignment="1">
      <alignment horizontal="center" vertical="center" wrapText="1"/>
    </xf>
    <xf numFmtId="0" fontId="32" fillId="23" borderId="6" xfId="0" applyFont="1" applyFill="1" applyBorder="1" applyAlignment="1">
      <alignment horizontal="center" vertical="center" wrapText="1"/>
    </xf>
    <xf numFmtId="0" fontId="31" fillId="23" borderId="6" xfId="0" applyFont="1" applyFill="1" applyBorder="1" applyAlignment="1">
      <alignment horizontal="center" vertical="center" wrapText="1"/>
    </xf>
    <xf numFmtId="0" fontId="33" fillId="23" borderId="6" xfId="0" applyFont="1" applyFill="1" applyBorder="1" applyAlignment="1">
      <alignment horizontal="center" vertical="center" wrapText="1"/>
    </xf>
    <xf numFmtId="0" fontId="30" fillId="22" borderId="1" xfId="0" applyFont="1" applyFill="1" applyBorder="1" applyAlignment="1">
      <alignment horizontal="center" vertical="center" wrapText="1"/>
    </xf>
    <xf numFmtId="0" fontId="31" fillId="23" borderId="5" xfId="0" applyFont="1" applyFill="1" applyBorder="1" applyAlignment="1">
      <alignment horizontal="center" vertical="center" wrapText="1"/>
    </xf>
    <xf numFmtId="0" fontId="27" fillId="10" borderId="6" xfId="0" applyFont="1" applyFill="1" applyBorder="1" applyAlignment="1">
      <alignment horizontal="center" vertical="center" wrapText="1"/>
    </xf>
    <xf numFmtId="0" fontId="26" fillId="10" borderId="6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49" fontId="37" fillId="4" borderId="1" xfId="0" applyNumberFormat="1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 wrapText="1"/>
    </xf>
    <xf numFmtId="0" fontId="16" fillId="24" borderId="6" xfId="0" applyFont="1" applyFill="1" applyBorder="1" applyAlignment="1">
      <alignment horizontal="center" vertical="center" wrapText="1"/>
    </xf>
    <xf numFmtId="0" fontId="15" fillId="24" borderId="6" xfId="0" applyFont="1" applyFill="1" applyBorder="1" applyAlignment="1">
      <alignment horizontal="center" vertical="center" wrapText="1"/>
    </xf>
    <xf numFmtId="0" fontId="17" fillId="24" borderId="6" xfId="0" applyFont="1" applyFill="1" applyBorder="1" applyAlignment="1">
      <alignment horizontal="center" vertical="center" wrapText="1"/>
    </xf>
    <xf numFmtId="0" fontId="38" fillId="24" borderId="1" xfId="0" applyFont="1" applyFill="1" applyBorder="1" applyAlignment="1">
      <alignment horizontal="center" vertical="center" wrapText="1"/>
    </xf>
    <xf numFmtId="0" fontId="15" fillId="24" borderId="5" xfId="0" applyFont="1" applyFill="1" applyBorder="1" applyAlignment="1">
      <alignment horizontal="center" vertical="center" wrapText="1"/>
    </xf>
    <xf numFmtId="0" fontId="42" fillId="17" borderId="6" xfId="0" applyFont="1" applyFill="1" applyBorder="1" applyAlignment="1">
      <alignment horizontal="center" vertical="center" wrapText="1"/>
    </xf>
    <xf numFmtId="0" fontId="41" fillId="17" borderId="6" xfId="0" applyFont="1" applyFill="1" applyBorder="1" applyAlignment="1">
      <alignment horizontal="center" vertical="center" wrapText="1"/>
    </xf>
    <xf numFmtId="0" fontId="43" fillId="17" borderId="6" xfId="0" applyFont="1" applyFill="1" applyBorder="1" applyAlignment="1">
      <alignment horizontal="center" vertical="center" wrapText="1"/>
    </xf>
    <xf numFmtId="0" fontId="40" fillId="17" borderId="1" xfId="0" applyFont="1" applyFill="1" applyBorder="1" applyAlignment="1">
      <alignment horizontal="center" vertical="center" wrapText="1"/>
    </xf>
    <xf numFmtId="0" fontId="41" fillId="17" borderId="5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50" fillId="25" borderId="6" xfId="0" applyFont="1" applyFill="1" applyBorder="1" applyAlignment="1">
      <alignment horizontal="center" vertical="center" wrapText="1"/>
    </xf>
    <xf numFmtId="0" fontId="49" fillId="25" borderId="6" xfId="0" applyFont="1" applyFill="1" applyBorder="1" applyAlignment="1">
      <alignment horizontal="center" vertical="center" wrapText="1"/>
    </xf>
    <xf numFmtId="0" fontId="51" fillId="25" borderId="6" xfId="0" applyFont="1" applyFill="1" applyBorder="1" applyAlignment="1">
      <alignment horizontal="center" vertical="center" wrapText="1"/>
    </xf>
    <xf numFmtId="0" fontId="48" fillId="25" borderId="16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/>
    </xf>
    <xf numFmtId="0" fontId="4" fillId="0" borderId="54" xfId="0" applyFont="1" applyBorder="1"/>
    <xf numFmtId="0" fontId="4" fillId="0" borderId="55" xfId="0" applyFont="1" applyBorder="1"/>
    <xf numFmtId="0" fontId="3" fillId="4" borderId="56" xfId="0" applyFont="1" applyFill="1" applyBorder="1" applyAlignment="1">
      <alignment horizontal="center"/>
    </xf>
    <xf numFmtId="0" fontId="49" fillId="25" borderId="5" xfId="0" applyFont="1" applyFill="1" applyBorder="1" applyAlignment="1">
      <alignment horizontal="center" vertical="center" wrapText="1"/>
    </xf>
    <xf numFmtId="0" fontId="56" fillId="16" borderId="6" xfId="0" applyFont="1" applyFill="1" applyBorder="1" applyAlignment="1">
      <alignment horizontal="center" vertical="center" wrapText="1"/>
    </xf>
    <xf numFmtId="0" fontId="55" fillId="16" borderId="6" xfId="0" applyFont="1" applyFill="1" applyBorder="1" applyAlignment="1">
      <alignment horizontal="center" vertical="center" wrapText="1"/>
    </xf>
    <xf numFmtId="0" fontId="57" fillId="16" borderId="6" xfId="0" applyFont="1" applyFill="1" applyBorder="1" applyAlignment="1">
      <alignment horizontal="center" vertical="center" wrapText="1"/>
    </xf>
    <xf numFmtId="0" fontId="54" fillId="26" borderId="1" xfId="0" applyFont="1" applyFill="1" applyBorder="1" applyAlignment="1">
      <alignment horizontal="center" vertical="center" wrapText="1"/>
    </xf>
    <xf numFmtId="0" fontId="55" fillId="16" borderId="5" xfId="0" applyFont="1" applyFill="1" applyBorder="1" applyAlignment="1">
      <alignment horizontal="center" vertical="center" wrapText="1"/>
    </xf>
    <xf numFmtId="0" fontId="61" fillId="16" borderId="6" xfId="0" applyFont="1" applyFill="1" applyBorder="1" applyAlignment="1">
      <alignment horizontal="center" vertical="center" wrapText="1"/>
    </xf>
    <xf numFmtId="0" fontId="60" fillId="16" borderId="6" xfId="0" applyFont="1" applyFill="1" applyBorder="1" applyAlignment="1">
      <alignment horizontal="center" vertical="center" wrapText="1"/>
    </xf>
    <xf numFmtId="0" fontId="62" fillId="16" borderId="6" xfId="0" applyFont="1" applyFill="1" applyBorder="1" applyAlignment="1">
      <alignment horizontal="center" vertical="center" wrapText="1"/>
    </xf>
    <xf numFmtId="0" fontId="59" fillId="26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/>
    </xf>
    <xf numFmtId="0" fontId="60" fillId="16" borderId="5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4" fillId="0" borderId="80" xfId="0" applyFont="1" applyBorder="1"/>
    <xf numFmtId="0" fontId="3" fillId="0" borderId="4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0" borderId="81" xfId="0" applyFont="1" applyBorder="1"/>
    <xf numFmtId="0" fontId="64" fillId="2" borderId="61" xfId="0" applyFont="1" applyFill="1" applyBorder="1" applyAlignment="1">
      <alignment horizontal="center" vertical="center"/>
    </xf>
    <xf numFmtId="0" fontId="4" fillId="0" borderId="62" xfId="0" applyFont="1" applyBorder="1"/>
    <xf numFmtId="0" fontId="4" fillId="0" borderId="67" xfId="0" applyFont="1" applyBorder="1"/>
    <xf numFmtId="0" fontId="4" fillId="0" borderId="68" xfId="0" applyFont="1" applyBorder="1"/>
    <xf numFmtId="0" fontId="4" fillId="0" borderId="70" xfId="0" applyFont="1" applyBorder="1"/>
    <xf numFmtId="0" fontId="4" fillId="0" borderId="69" xfId="0" applyFont="1" applyBorder="1"/>
    <xf numFmtId="0" fontId="65" fillId="12" borderId="63" xfId="0" applyFont="1" applyFill="1" applyBorder="1" applyAlignment="1">
      <alignment horizontal="center" vertical="center"/>
    </xf>
    <xf numFmtId="0" fontId="4" fillId="0" borderId="64" xfId="0" applyFont="1" applyBorder="1"/>
    <xf numFmtId="0" fontId="4" fillId="0" borderId="65" xfId="0" applyFont="1" applyBorder="1"/>
    <xf numFmtId="0" fontId="4" fillId="0" borderId="50" xfId="0" applyFont="1" applyBorder="1"/>
    <xf numFmtId="0" fontId="4" fillId="0" borderId="60" xfId="0" applyFont="1" applyBorder="1"/>
    <xf numFmtId="0" fontId="4" fillId="0" borderId="44" xfId="0" applyFont="1" applyBorder="1"/>
    <xf numFmtId="0" fontId="66" fillId="2" borderId="63" xfId="0" applyFont="1" applyFill="1" applyBorder="1" applyAlignment="1">
      <alignment horizontal="center" vertical="center"/>
    </xf>
    <xf numFmtId="14" fontId="67" fillId="12" borderId="63" xfId="0" applyNumberFormat="1" applyFont="1" applyFill="1" applyBorder="1" applyAlignment="1">
      <alignment horizontal="center" vertical="center"/>
    </xf>
    <xf numFmtId="0" fontId="4" fillId="0" borderId="66" xfId="0" applyFont="1" applyBorder="1"/>
    <xf numFmtId="0" fontId="68" fillId="2" borderId="1" xfId="0" applyFont="1" applyFill="1" applyBorder="1" applyAlignment="1">
      <alignment horizontal="center" vertical="center"/>
    </xf>
    <xf numFmtId="0" fontId="4" fillId="0" borderId="28" xfId="0" applyFont="1" applyBorder="1"/>
    <xf numFmtId="0" fontId="3" fillId="28" borderId="71" xfId="0" applyFont="1" applyFill="1" applyBorder="1" applyAlignment="1">
      <alignment horizontal="center"/>
    </xf>
    <xf numFmtId="0" fontId="4" fillId="0" borderId="72" xfId="0" applyFont="1" applyBorder="1"/>
    <xf numFmtId="0" fontId="4" fillId="0" borderId="73" xfId="0" applyFont="1" applyBorder="1"/>
    <xf numFmtId="0" fontId="3" fillId="12" borderId="71" xfId="0" applyFont="1" applyFill="1" applyBorder="1" applyAlignment="1">
      <alignment horizontal="center"/>
    </xf>
    <xf numFmtId="0" fontId="69" fillId="0" borderId="63" xfId="0" applyFont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22" xfId="0" applyFont="1" applyFill="1" applyBorder="1"/>
    <xf numFmtId="0" fontId="0" fillId="0" borderId="84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12" fontId="11" fillId="0" borderId="6" xfId="0" applyNumberFormat="1" applyFont="1" applyBorder="1" applyAlignment="1">
      <alignment vertical="center"/>
    </xf>
    <xf numFmtId="12" fontId="11" fillId="0" borderId="6" xfId="0" applyNumberFormat="1" applyFont="1" applyBorder="1"/>
    <xf numFmtId="2" fontId="11" fillId="0" borderId="6" xfId="0" applyNumberFormat="1" applyFont="1" applyBorder="1" applyAlignment="1">
      <alignment horizontal="center"/>
    </xf>
    <xf numFmtId="9" fontId="11" fillId="0" borderId="6" xfId="0" applyNumberFormat="1" applyFont="1" applyBorder="1" applyAlignment="1">
      <alignment horizontal="center"/>
    </xf>
    <xf numFmtId="0" fontId="18" fillId="32" borderId="29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7" xfId="0" applyFont="1" applyFill="1" applyBorder="1" applyAlignment="1">
      <alignment horizontal="center"/>
    </xf>
    <xf numFmtId="164" fontId="11" fillId="32" borderId="13" xfId="0" applyNumberFormat="1" applyFont="1" applyFill="1" applyBorder="1" applyAlignment="1">
      <alignment horizontal="center"/>
    </xf>
    <xf numFmtId="164" fontId="11" fillId="32" borderId="16" xfId="0" applyNumberFormat="1" applyFont="1" applyFill="1" applyBorder="1" applyAlignment="1">
      <alignment horizontal="center"/>
    </xf>
    <xf numFmtId="164" fontId="11" fillId="32" borderId="28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0" fillId="34" borderId="19" xfId="0" applyFont="1" applyFill="1" applyBorder="1"/>
    <xf numFmtId="0" fontId="10" fillId="35" borderId="11" xfId="0" applyFont="1" applyFill="1" applyBorder="1"/>
    <xf numFmtId="0" fontId="8" fillId="3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2"/>
  <sheetViews>
    <sheetView workbookViewId="0">
      <pane xSplit="2" topLeftCell="C1" activePane="topRight" state="frozen"/>
      <selection pane="topRight" activeCell="E30" sqref="E30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5.6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>
        <v>2021</v>
      </c>
      <c r="B1" s="436" t="s">
        <v>0</v>
      </c>
      <c r="C1" s="437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40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441" t="s">
        <v>3</v>
      </c>
      <c r="AD1" s="430" t="s">
        <v>4</v>
      </c>
      <c r="AE1" s="430" t="s">
        <v>5</v>
      </c>
      <c r="AF1" s="430" t="s">
        <v>6</v>
      </c>
      <c r="AG1" s="432" t="s">
        <v>7</v>
      </c>
      <c r="AH1" s="432" t="s">
        <v>8</v>
      </c>
      <c r="AI1" s="432" t="s">
        <v>9</v>
      </c>
      <c r="AJ1" s="432" t="s">
        <v>10</v>
      </c>
      <c r="AK1" s="433" t="s">
        <v>11</v>
      </c>
    </row>
    <row r="2" spans="1:38" ht="18" customHeight="1">
      <c r="A2" s="435"/>
      <c r="B2" s="435"/>
      <c r="C2" s="1" t="s">
        <v>12</v>
      </c>
      <c r="D2" s="2" t="s">
        <v>13</v>
      </c>
      <c r="E2" s="1" t="s">
        <v>14</v>
      </c>
      <c r="F2" s="2" t="s">
        <v>15</v>
      </c>
      <c r="G2" s="1" t="s">
        <v>16</v>
      </c>
      <c r="H2" s="2" t="s">
        <v>17</v>
      </c>
      <c r="I2" s="1" t="s">
        <v>18</v>
      </c>
      <c r="J2" s="2" t="s">
        <v>19</v>
      </c>
      <c r="K2" s="1" t="s">
        <v>20</v>
      </c>
      <c r="L2" s="2" t="s">
        <v>21</v>
      </c>
      <c r="M2" s="1" t="s">
        <v>22</v>
      </c>
      <c r="N2" s="2" t="s">
        <v>23</v>
      </c>
      <c r="O2" s="2" t="s">
        <v>24</v>
      </c>
      <c r="P2" s="3" t="s">
        <v>25</v>
      </c>
      <c r="Q2" s="4" t="s">
        <v>26</v>
      </c>
      <c r="R2" s="3" t="s">
        <v>27</v>
      </c>
      <c r="S2" s="5" t="s">
        <v>28</v>
      </c>
      <c r="T2" s="3" t="s">
        <v>29</v>
      </c>
      <c r="U2" s="6" t="s">
        <v>30</v>
      </c>
      <c r="V2" s="3" t="s">
        <v>31</v>
      </c>
      <c r="W2" s="3" t="s">
        <v>32</v>
      </c>
      <c r="X2" s="4" t="s">
        <v>33</v>
      </c>
      <c r="Y2" s="3" t="s">
        <v>34</v>
      </c>
      <c r="Z2" s="3" t="s">
        <v>35</v>
      </c>
      <c r="AA2" s="4" t="s">
        <v>36</v>
      </c>
      <c r="AB2" s="4" t="s">
        <v>37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7" t="s">
        <v>38</v>
      </c>
      <c r="B3" s="8" t="s">
        <v>39</v>
      </c>
      <c r="C3" s="9">
        <v>3</v>
      </c>
      <c r="D3" s="9">
        <v>3</v>
      </c>
      <c r="E3" s="9">
        <v>3</v>
      </c>
      <c r="F3" s="9">
        <v>1.5</v>
      </c>
      <c r="G3" s="9">
        <v>2.5</v>
      </c>
      <c r="H3" s="9">
        <v>3</v>
      </c>
      <c r="I3" s="9">
        <v>3</v>
      </c>
      <c r="J3" s="9">
        <v>2.5</v>
      </c>
      <c r="K3" s="9">
        <v>1</v>
      </c>
      <c r="L3" s="9">
        <v>2.5</v>
      </c>
      <c r="M3" s="9">
        <v>1</v>
      </c>
      <c r="N3" s="9">
        <v>0</v>
      </c>
      <c r="O3" s="9">
        <v>3</v>
      </c>
      <c r="P3" s="9">
        <v>0.5</v>
      </c>
      <c r="Q3" s="9">
        <v>1.5</v>
      </c>
      <c r="R3" s="9"/>
      <c r="S3" s="9">
        <v>3</v>
      </c>
      <c r="T3" s="9">
        <v>2.5</v>
      </c>
      <c r="U3" s="9"/>
      <c r="V3" s="9">
        <v>0</v>
      </c>
      <c r="W3" s="9">
        <v>0.5</v>
      </c>
      <c r="X3" s="9">
        <v>3</v>
      </c>
      <c r="Y3" s="9">
        <v>1</v>
      </c>
      <c r="Z3" s="9">
        <v>1.5</v>
      </c>
      <c r="AA3" s="9"/>
      <c r="AB3" s="10"/>
      <c r="AC3" s="11">
        <f t="shared" ref="AC3:AC25" si="0">COUNT(C3:AB3)</f>
        <v>22</v>
      </c>
      <c r="AD3" s="12">
        <f t="shared" ref="AD3:AD25" si="1">SUM(C3:AB3)</f>
        <v>42.5</v>
      </c>
      <c r="AE3" s="13">
        <f t="shared" ref="AE3:AE25" si="2">(AC3)*3-(AD3)</f>
        <v>23.5</v>
      </c>
      <c r="AF3" s="14">
        <f t="shared" ref="AF3:AF25" si="3">AD3-AE3</f>
        <v>19</v>
      </c>
      <c r="AG3" s="15">
        <f t="shared" ref="AG3:AG26" si="4">AD3/AC3</f>
        <v>1.9318181818181819</v>
      </c>
      <c r="AH3" s="16">
        <f t="shared" ref="AH3:AH25" si="5">COUNTIFS(C3:AB3,"&gt;1.5")</f>
        <v>12</v>
      </c>
      <c r="AI3" s="16">
        <f t="shared" ref="AI3:AI25" si="6">COUNTIFS(C3:AB3,"&lt;1.5")</f>
        <v>7</v>
      </c>
      <c r="AJ3" s="16">
        <f t="shared" ref="AJ3:AJ25" si="7">COUNTIFS(C3:AB3,"=1.5")</f>
        <v>3</v>
      </c>
      <c r="AK3" s="17">
        <f t="shared" ref="AK3:AK26" si="8">((AH3)+0.5*(AJ3))/SUM(AH3:AJ3)</f>
        <v>0.61363636363636365</v>
      </c>
    </row>
    <row r="4" spans="1:38" ht="18" customHeight="1">
      <c r="A4" s="7" t="s">
        <v>38</v>
      </c>
      <c r="B4" s="18" t="s">
        <v>40</v>
      </c>
      <c r="C4" s="9">
        <v>1.5</v>
      </c>
      <c r="D4" s="9">
        <v>0.5</v>
      </c>
      <c r="E4" s="9">
        <v>3</v>
      </c>
      <c r="F4" s="9">
        <v>2.5</v>
      </c>
      <c r="G4" s="9">
        <v>0.5</v>
      </c>
      <c r="H4" s="9">
        <v>2.5</v>
      </c>
      <c r="I4" s="9">
        <v>3</v>
      </c>
      <c r="J4" s="9">
        <v>3</v>
      </c>
      <c r="K4" s="9"/>
      <c r="L4" s="9">
        <v>2.5</v>
      </c>
      <c r="M4" s="9">
        <v>2</v>
      </c>
      <c r="N4" s="9">
        <v>2.5</v>
      </c>
      <c r="O4" s="9">
        <v>3</v>
      </c>
      <c r="P4" s="9">
        <v>0</v>
      </c>
      <c r="Q4" s="19">
        <v>2.5</v>
      </c>
      <c r="R4" s="9"/>
      <c r="S4" s="19">
        <v>0</v>
      </c>
      <c r="T4" s="9"/>
      <c r="U4" s="9">
        <v>2.5</v>
      </c>
      <c r="V4" s="9">
        <v>0</v>
      </c>
      <c r="W4" s="9"/>
      <c r="X4" s="9">
        <v>3</v>
      </c>
      <c r="Y4" s="19">
        <v>1.5</v>
      </c>
      <c r="Z4" s="9">
        <v>0</v>
      </c>
      <c r="AA4" s="9">
        <v>3</v>
      </c>
      <c r="AB4" s="10"/>
      <c r="AC4" s="11">
        <f t="shared" si="0"/>
        <v>21</v>
      </c>
      <c r="AD4" s="12">
        <f t="shared" si="1"/>
        <v>39</v>
      </c>
      <c r="AE4" s="13">
        <f t="shared" si="2"/>
        <v>24</v>
      </c>
      <c r="AF4" s="14">
        <f t="shared" si="3"/>
        <v>15</v>
      </c>
      <c r="AG4" s="15">
        <f t="shared" si="4"/>
        <v>1.8571428571428572</v>
      </c>
      <c r="AH4" s="16">
        <f t="shared" si="5"/>
        <v>13</v>
      </c>
      <c r="AI4" s="16">
        <f t="shared" si="6"/>
        <v>6</v>
      </c>
      <c r="AJ4" s="16">
        <f t="shared" si="7"/>
        <v>2</v>
      </c>
      <c r="AK4" s="17">
        <f t="shared" si="8"/>
        <v>0.66666666666666663</v>
      </c>
      <c r="AL4" s="20"/>
    </row>
    <row r="5" spans="1:38" ht="18" customHeight="1">
      <c r="A5" s="7" t="s">
        <v>38</v>
      </c>
      <c r="B5" s="21" t="s">
        <v>41</v>
      </c>
      <c r="C5" s="9">
        <v>1.5</v>
      </c>
      <c r="D5" s="9">
        <v>0.5</v>
      </c>
      <c r="E5" s="9"/>
      <c r="F5" s="9">
        <v>3</v>
      </c>
      <c r="G5" s="9"/>
      <c r="H5" s="9">
        <v>0</v>
      </c>
      <c r="I5" s="9"/>
      <c r="J5" s="9">
        <v>3</v>
      </c>
      <c r="K5" s="9">
        <v>0.5</v>
      </c>
      <c r="L5" s="9">
        <v>3</v>
      </c>
      <c r="M5" s="9"/>
      <c r="N5" s="9"/>
      <c r="O5" s="9"/>
      <c r="P5" s="9"/>
      <c r="Q5" s="9"/>
      <c r="R5" s="9">
        <v>1.5</v>
      </c>
      <c r="S5" s="9">
        <v>3</v>
      </c>
      <c r="T5" s="9">
        <v>2.5</v>
      </c>
      <c r="U5" s="9">
        <v>3</v>
      </c>
      <c r="V5" s="9"/>
      <c r="W5" s="9"/>
      <c r="X5" s="9">
        <v>3</v>
      </c>
      <c r="Y5" s="9">
        <v>2</v>
      </c>
      <c r="Z5" s="9"/>
      <c r="AA5" s="9"/>
      <c r="AB5" s="10"/>
      <c r="AC5" s="11">
        <f t="shared" si="0"/>
        <v>13</v>
      </c>
      <c r="AD5" s="12">
        <f t="shared" si="1"/>
        <v>26.5</v>
      </c>
      <c r="AE5" s="13">
        <f t="shared" si="2"/>
        <v>12.5</v>
      </c>
      <c r="AF5" s="14">
        <f t="shared" si="3"/>
        <v>14</v>
      </c>
      <c r="AG5" s="15">
        <f t="shared" si="4"/>
        <v>2.0384615384615383</v>
      </c>
      <c r="AH5" s="16">
        <f t="shared" si="5"/>
        <v>8</v>
      </c>
      <c r="AI5" s="16">
        <f t="shared" si="6"/>
        <v>3</v>
      </c>
      <c r="AJ5" s="16">
        <f t="shared" si="7"/>
        <v>2</v>
      </c>
      <c r="AK5" s="17">
        <f t="shared" si="8"/>
        <v>0.69230769230769229</v>
      </c>
      <c r="AL5" s="20"/>
    </row>
    <row r="6" spans="1:38" ht="18" customHeight="1">
      <c r="A6" s="7" t="s">
        <v>38</v>
      </c>
      <c r="B6" s="21" t="s">
        <v>42</v>
      </c>
      <c r="C6" s="9">
        <v>2</v>
      </c>
      <c r="D6" s="9"/>
      <c r="E6" s="9"/>
      <c r="F6" s="9"/>
      <c r="G6" s="9"/>
      <c r="H6" s="9">
        <v>2</v>
      </c>
      <c r="I6" s="9">
        <v>3</v>
      </c>
      <c r="J6" s="9">
        <v>3</v>
      </c>
      <c r="K6" s="9"/>
      <c r="L6" s="9">
        <v>3</v>
      </c>
      <c r="M6" s="9"/>
      <c r="N6" s="9">
        <v>3</v>
      </c>
      <c r="O6" s="9">
        <v>2</v>
      </c>
      <c r="P6" s="9">
        <v>0</v>
      </c>
      <c r="Q6" s="9">
        <v>2</v>
      </c>
      <c r="R6" s="22">
        <v>0.5</v>
      </c>
      <c r="S6" s="9"/>
      <c r="T6" s="9">
        <v>2.5</v>
      </c>
      <c r="U6" s="22">
        <v>2.5</v>
      </c>
      <c r="V6" s="9">
        <v>0.5</v>
      </c>
      <c r="W6" s="9"/>
      <c r="X6" s="9"/>
      <c r="Y6" s="9">
        <v>0</v>
      </c>
      <c r="Z6" s="9"/>
      <c r="AA6" s="9"/>
      <c r="AB6" s="10"/>
      <c r="AC6" s="11">
        <f t="shared" si="0"/>
        <v>14</v>
      </c>
      <c r="AD6" s="12">
        <f t="shared" si="1"/>
        <v>26</v>
      </c>
      <c r="AE6" s="13">
        <f t="shared" si="2"/>
        <v>16</v>
      </c>
      <c r="AF6" s="14">
        <f t="shared" si="3"/>
        <v>10</v>
      </c>
      <c r="AG6" s="15">
        <f t="shared" si="4"/>
        <v>1.8571428571428572</v>
      </c>
      <c r="AH6" s="16">
        <f t="shared" si="5"/>
        <v>10</v>
      </c>
      <c r="AI6" s="16">
        <f t="shared" si="6"/>
        <v>4</v>
      </c>
      <c r="AJ6" s="16">
        <f t="shared" si="7"/>
        <v>0</v>
      </c>
      <c r="AK6" s="17">
        <f t="shared" si="8"/>
        <v>0.7142857142857143</v>
      </c>
      <c r="AL6" s="20"/>
    </row>
    <row r="7" spans="1:38" ht="18" customHeight="1">
      <c r="A7" s="563" t="s">
        <v>38</v>
      </c>
      <c r="B7" s="21" t="s">
        <v>43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v>3</v>
      </c>
      <c r="W7" s="9">
        <v>2</v>
      </c>
      <c r="X7" s="9">
        <v>2.5</v>
      </c>
      <c r="Y7" s="23">
        <v>0.5</v>
      </c>
      <c r="Z7" s="9">
        <v>2</v>
      </c>
      <c r="AA7" s="9">
        <v>3</v>
      </c>
      <c r="AB7" s="10"/>
      <c r="AC7" s="11">
        <f t="shared" si="0"/>
        <v>6</v>
      </c>
      <c r="AD7" s="12">
        <f t="shared" si="1"/>
        <v>13</v>
      </c>
      <c r="AE7" s="13">
        <f t="shared" si="2"/>
        <v>5</v>
      </c>
      <c r="AF7" s="14">
        <f t="shared" si="3"/>
        <v>8</v>
      </c>
      <c r="AG7" s="15">
        <f t="shared" si="4"/>
        <v>2.1666666666666665</v>
      </c>
      <c r="AH7" s="16">
        <f t="shared" si="5"/>
        <v>5</v>
      </c>
      <c r="AI7" s="16">
        <f t="shared" si="6"/>
        <v>1</v>
      </c>
      <c r="AJ7" s="16">
        <f t="shared" si="7"/>
        <v>0</v>
      </c>
      <c r="AK7" s="17">
        <f t="shared" si="8"/>
        <v>0.83333333333333337</v>
      </c>
    </row>
    <row r="8" spans="1:38" ht="18" customHeight="1">
      <c r="A8" s="7" t="s">
        <v>38</v>
      </c>
      <c r="B8" s="24" t="s">
        <v>44</v>
      </c>
      <c r="C8" s="25"/>
      <c r="D8" s="9">
        <v>3</v>
      </c>
      <c r="E8" s="9">
        <v>2</v>
      </c>
      <c r="F8" s="9">
        <v>2.5</v>
      </c>
      <c r="G8" s="9"/>
      <c r="H8" s="9"/>
      <c r="I8" s="9">
        <v>3</v>
      </c>
      <c r="J8" s="9">
        <v>3</v>
      </c>
      <c r="K8" s="9">
        <v>1</v>
      </c>
      <c r="L8" s="9"/>
      <c r="M8" s="9">
        <v>0.5</v>
      </c>
      <c r="N8" s="9"/>
      <c r="O8" s="9">
        <v>3</v>
      </c>
      <c r="P8" s="9">
        <v>0.5</v>
      </c>
      <c r="Q8" s="9">
        <v>1</v>
      </c>
      <c r="R8" s="22">
        <v>0.5</v>
      </c>
      <c r="S8" s="9">
        <v>2</v>
      </c>
      <c r="T8" s="9">
        <v>1</v>
      </c>
      <c r="U8" s="9">
        <v>3</v>
      </c>
      <c r="V8" s="9">
        <v>0</v>
      </c>
      <c r="W8" s="9"/>
      <c r="X8" s="9">
        <v>1</v>
      </c>
      <c r="Y8" s="23">
        <v>1.5</v>
      </c>
      <c r="Z8" s="9">
        <v>1.5</v>
      </c>
      <c r="AA8" s="9">
        <v>1.5</v>
      </c>
      <c r="AB8" s="10"/>
      <c r="AC8" s="11">
        <f t="shared" si="0"/>
        <v>19</v>
      </c>
      <c r="AD8" s="12">
        <f t="shared" si="1"/>
        <v>31.5</v>
      </c>
      <c r="AE8" s="13">
        <f t="shared" si="2"/>
        <v>25.5</v>
      </c>
      <c r="AF8" s="14">
        <f t="shared" si="3"/>
        <v>6</v>
      </c>
      <c r="AG8" s="15">
        <f t="shared" si="4"/>
        <v>1.6578947368421053</v>
      </c>
      <c r="AH8" s="16">
        <f t="shared" si="5"/>
        <v>8</v>
      </c>
      <c r="AI8" s="16">
        <f t="shared" si="6"/>
        <v>8</v>
      </c>
      <c r="AJ8" s="16">
        <f t="shared" si="7"/>
        <v>3</v>
      </c>
      <c r="AK8" s="17">
        <f t="shared" si="8"/>
        <v>0.5</v>
      </c>
      <c r="AL8" s="26" t="s">
        <v>45</v>
      </c>
    </row>
    <row r="9" spans="1:38" ht="18" customHeight="1">
      <c r="A9" s="563" t="s">
        <v>38</v>
      </c>
      <c r="B9" s="21" t="s">
        <v>46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2</v>
      </c>
      <c r="Q9" s="9">
        <v>2</v>
      </c>
      <c r="R9" s="9">
        <v>0.5</v>
      </c>
      <c r="S9" s="9"/>
      <c r="T9" s="9">
        <v>0</v>
      </c>
      <c r="U9" s="9">
        <v>3</v>
      </c>
      <c r="V9" s="9">
        <v>3</v>
      </c>
      <c r="W9" s="9">
        <v>3</v>
      </c>
      <c r="X9" s="9"/>
      <c r="Y9" s="9"/>
      <c r="Z9" s="9"/>
      <c r="AA9" s="9"/>
      <c r="AB9" s="10"/>
      <c r="AC9" s="11">
        <f t="shared" si="0"/>
        <v>7</v>
      </c>
      <c r="AD9" s="12">
        <f t="shared" si="1"/>
        <v>13.5</v>
      </c>
      <c r="AE9" s="13">
        <f t="shared" si="2"/>
        <v>7.5</v>
      </c>
      <c r="AF9" s="14">
        <f t="shared" si="3"/>
        <v>6</v>
      </c>
      <c r="AG9" s="15">
        <f t="shared" si="4"/>
        <v>1.9285714285714286</v>
      </c>
      <c r="AH9" s="16">
        <f t="shared" si="5"/>
        <v>5</v>
      </c>
      <c r="AI9" s="16">
        <f t="shared" si="6"/>
        <v>2</v>
      </c>
      <c r="AJ9" s="16">
        <f t="shared" si="7"/>
        <v>0</v>
      </c>
      <c r="AK9" s="17">
        <f t="shared" si="8"/>
        <v>0.7142857142857143</v>
      </c>
    </row>
    <row r="10" spans="1:38" ht="18" customHeight="1">
      <c r="A10" s="7" t="s">
        <v>38</v>
      </c>
      <c r="B10" s="21" t="s">
        <v>47</v>
      </c>
      <c r="C10" s="27"/>
      <c r="D10" s="19"/>
      <c r="E10" s="19">
        <v>1</v>
      </c>
      <c r="F10" s="19">
        <v>3</v>
      </c>
      <c r="G10" s="19"/>
      <c r="H10" s="19"/>
      <c r="I10" s="19"/>
      <c r="J10" s="19">
        <v>2.5</v>
      </c>
      <c r="K10" s="19"/>
      <c r="L10" s="19">
        <v>1.5</v>
      </c>
      <c r="M10" s="19"/>
      <c r="N10" s="19">
        <v>1.5</v>
      </c>
      <c r="O10" s="19"/>
      <c r="P10" s="19"/>
      <c r="Q10" s="19">
        <v>1.5</v>
      </c>
      <c r="R10" s="9">
        <v>2.5</v>
      </c>
      <c r="S10" s="9"/>
      <c r="T10" s="9">
        <v>1.5</v>
      </c>
      <c r="U10" s="9">
        <v>1.5</v>
      </c>
      <c r="V10" s="9"/>
      <c r="W10" s="9"/>
      <c r="X10" s="9"/>
      <c r="Y10" s="9"/>
      <c r="Z10" s="9"/>
      <c r="AA10" s="9">
        <v>0.5</v>
      </c>
      <c r="AB10" s="10"/>
      <c r="AC10" s="11">
        <f t="shared" si="0"/>
        <v>10</v>
      </c>
      <c r="AD10" s="12">
        <f t="shared" si="1"/>
        <v>17</v>
      </c>
      <c r="AE10" s="13">
        <f t="shared" si="2"/>
        <v>13</v>
      </c>
      <c r="AF10" s="14">
        <f t="shared" si="3"/>
        <v>4</v>
      </c>
      <c r="AG10" s="15">
        <f t="shared" si="4"/>
        <v>1.7</v>
      </c>
      <c r="AH10" s="16">
        <f t="shared" si="5"/>
        <v>3</v>
      </c>
      <c r="AI10" s="16">
        <f t="shared" si="6"/>
        <v>2</v>
      </c>
      <c r="AJ10" s="16">
        <f t="shared" si="7"/>
        <v>5</v>
      </c>
      <c r="AK10" s="17">
        <f t="shared" si="8"/>
        <v>0.55000000000000004</v>
      </c>
    </row>
    <row r="11" spans="1:38" ht="18" customHeight="1">
      <c r="A11" s="7" t="s">
        <v>38</v>
      </c>
      <c r="B11" s="21" t="s">
        <v>48</v>
      </c>
      <c r="C11" s="27"/>
      <c r="D11" s="19"/>
      <c r="E11" s="19"/>
      <c r="F11" s="19">
        <v>1</v>
      </c>
      <c r="G11" s="19"/>
      <c r="H11" s="19"/>
      <c r="I11" s="19">
        <v>2.5</v>
      </c>
      <c r="J11" s="19"/>
      <c r="K11" s="19"/>
      <c r="L11" s="19"/>
      <c r="M11" s="19">
        <v>0</v>
      </c>
      <c r="N11" s="19">
        <v>3</v>
      </c>
      <c r="O11" s="19"/>
      <c r="P11" s="19">
        <v>0.5</v>
      </c>
      <c r="Q11" s="19"/>
      <c r="R11" s="9">
        <v>2</v>
      </c>
      <c r="S11" s="9"/>
      <c r="T11" s="9"/>
      <c r="U11" s="9"/>
      <c r="V11" s="9"/>
      <c r="W11" s="9">
        <v>2</v>
      </c>
      <c r="X11" s="9"/>
      <c r="Y11" s="9"/>
      <c r="Z11" s="23"/>
      <c r="AA11" s="9">
        <v>3</v>
      </c>
      <c r="AB11" s="10"/>
      <c r="AC11" s="11">
        <f t="shared" si="0"/>
        <v>8</v>
      </c>
      <c r="AD11" s="12">
        <f t="shared" si="1"/>
        <v>14</v>
      </c>
      <c r="AE11" s="13">
        <f t="shared" si="2"/>
        <v>10</v>
      </c>
      <c r="AF11" s="14">
        <f t="shared" si="3"/>
        <v>4</v>
      </c>
      <c r="AG11" s="15">
        <f t="shared" si="4"/>
        <v>1.75</v>
      </c>
      <c r="AH11" s="16">
        <f t="shared" si="5"/>
        <v>5</v>
      </c>
      <c r="AI11" s="16">
        <f t="shared" si="6"/>
        <v>3</v>
      </c>
      <c r="AJ11" s="16">
        <f t="shared" si="7"/>
        <v>0</v>
      </c>
      <c r="AK11" s="17">
        <f t="shared" si="8"/>
        <v>0.625</v>
      </c>
    </row>
    <row r="12" spans="1:38" ht="18" customHeight="1">
      <c r="A12" s="7" t="s">
        <v>38</v>
      </c>
      <c r="B12" s="21" t="s">
        <v>49</v>
      </c>
      <c r="C12" s="19">
        <v>3</v>
      </c>
      <c r="D12" s="19"/>
      <c r="E12" s="19">
        <v>0.5</v>
      </c>
      <c r="F12" s="19"/>
      <c r="G12" s="19">
        <v>0</v>
      </c>
      <c r="H12" s="19">
        <v>2.5</v>
      </c>
      <c r="I12" s="19">
        <v>3</v>
      </c>
      <c r="J12" s="19">
        <v>2.5</v>
      </c>
      <c r="K12" s="19">
        <v>1.5</v>
      </c>
      <c r="L12" s="19"/>
      <c r="M12" s="19"/>
      <c r="N12" s="19">
        <v>1</v>
      </c>
      <c r="O12" s="19">
        <v>3</v>
      </c>
      <c r="P12" s="19"/>
      <c r="Q12" s="19">
        <v>0</v>
      </c>
      <c r="R12" s="9">
        <v>2.5</v>
      </c>
      <c r="S12" s="9"/>
      <c r="T12" s="9">
        <v>2</v>
      </c>
      <c r="U12" s="9"/>
      <c r="V12" s="9">
        <v>1</v>
      </c>
      <c r="W12" s="9">
        <v>2</v>
      </c>
      <c r="X12" s="9">
        <v>0</v>
      </c>
      <c r="Y12" s="9">
        <v>3</v>
      </c>
      <c r="Z12" s="23">
        <v>1</v>
      </c>
      <c r="AA12" s="9">
        <v>0</v>
      </c>
      <c r="AB12" s="10"/>
      <c r="AC12" s="11">
        <f t="shared" si="0"/>
        <v>18</v>
      </c>
      <c r="AD12" s="12">
        <f t="shared" si="1"/>
        <v>28.5</v>
      </c>
      <c r="AE12" s="13">
        <f t="shared" si="2"/>
        <v>25.5</v>
      </c>
      <c r="AF12" s="14">
        <f t="shared" si="3"/>
        <v>3</v>
      </c>
      <c r="AG12" s="15">
        <f t="shared" si="4"/>
        <v>1.5833333333333333</v>
      </c>
      <c r="AH12" s="16">
        <f t="shared" si="5"/>
        <v>9</v>
      </c>
      <c r="AI12" s="16">
        <f t="shared" si="6"/>
        <v>8</v>
      </c>
      <c r="AJ12" s="16">
        <f t="shared" si="7"/>
        <v>1</v>
      </c>
      <c r="AK12" s="17">
        <f t="shared" si="8"/>
        <v>0.52777777777777779</v>
      </c>
      <c r="AL12" s="20"/>
    </row>
    <row r="13" spans="1:38" ht="18" customHeight="1">
      <c r="A13" s="7" t="s">
        <v>38</v>
      </c>
      <c r="B13" s="21" t="s">
        <v>50</v>
      </c>
      <c r="C13" s="27"/>
      <c r="D13" s="19"/>
      <c r="E13" s="19">
        <v>0</v>
      </c>
      <c r="F13" s="19"/>
      <c r="G13" s="19"/>
      <c r="H13" s="19">
        <v>0.5</v>
      </c>
      <c r="I13" s="19">
        <v>2.5</v>
      </c>
      <c r="J13" s="19">
        <v>1.5</v>
      </c>
      <c r="K13" s="19">
        <v>1.5</v>
      </c>
      <c r="L13" s="19">
        <v>3</v>
      </c>
      <c r="M13" s="19">
        <v>3</v>
      </c>
      <c r="N13" s="19"/>
      <c r="O13" s="19"/>
      <c r="P13" s="19">
        <v>2.5</v>
      </c>
      <c r="Q13" s="19"/>
      <c r="R13" s="9">
        <v>2.5</v>
      </c>
      <c r="S13" s="9">
        <v>0</v>
      </c>
      <c r="T13" s="9">
        <v>0</v>
      </c>
      <c r="U13" s="9">
        <v>2</v>
      </c>
      <c r="V13" s="9"/>
      <c r="W13" s="9">
        <v>3</v>
      </c>
      <c r="X13" s="9">
        <v>2</v>
      </c>
      <c r="Y13" s="9">
        <v>1</v>
      </c>
      <c r="Z13" s="23">
        <v>0</v>
      </c>
      <c r="AA13" s="9"/>
      <c r="AB13" s="10"/>
      <c r="AC13" s="11">
        <f t="shared" si="0"/>
        <v>16</v>
      </c>
      <c r="AD13" s="12">
        <f t="shared" si="1"/>
        <v>25</v>
      </c>
      <c r="AE13" s="13">
        <f t="shared" si="2"/>
        <v>23</v>
      </c>
      <c r="AF13" s="14">
        <f t="shared" si="3"/>
        <v>2</v>
      </c>
      <c r="AG13" s="15">
        <f t="shared" si="4"/>
        <v>1.5625</v>
      </c>
      <c r="AH13" s="16">
        <f t="shared" si="5"/>
        <v>8</v>
      </c>
      <c r="AI13" s="16">
        <f t="shared" si="6"/>
        <v>6</v>
      </c>
      <c r="AJ13" s="16">
        <f t="shared" si="7"/>
        <v>2</v>
      </c>
      <c r="AK13" s="17">
        <f t="shared" si="8"/>
        <v>0.5625</v>
      </c>
    </row>
    <row r="14" spans="1:38" ht="18" customHeight="1">
      <c r="A14" s="7" t="s">
        <v>38</v>
      </c>
      <c r="B14" s="21" t="s">
        <v>51</v>
      </c>
      <c r="C14" s="27"/>
      <c r="D14" s="19">
        <v>1.5</v>
      </c>
      <c r="E14" s="19"/>
      <c r="F14" s="19">
        <v>1.5</v>
      </c>
      <c r="G14" s="19">
        <v>0.5</v>
      </c>
      <c r="H14" s="19"/>
      <c r="I14" s="19">
        <v>0</v>
      </c>
      <c r="J14" s="19"/>
      <c r="K14" s="19"/>
      <c r="L14" s="19">
        <v>3</v>
      </c>
      <c r="M14" s="19"/>
      <c r="N14" s="19"/>
      <c r="O14" s="19">
        <v>2.5</v>
      </c>
      <c r="P14" s="19"/>
      <c r="Q14" s="19"/>
      <c r="R14" s="9">
        <v>1.5</v>
      </c>
      <c r="S14" s="9"/>
      <c r="T14" s="9"/>
      <c r="U14" s="9">
        <v>3</v>
      </c>
      <c r="V14" s="9"/>
      <c r="W14" s="9">
        <v>2</v>
      </c>
      <c r="X14" s="9"/>
      <c r="Y14" s="9"/>
      <c r="Z14" s="23"/>
      <c r="AA14" s="9">
        <v>0</v>
      </c>
      <c r="AB14" s="10"/>
      <c r="AC14" s="11">
        <f t="shared" si="0"/>
        <v>10</v>
      </c>
      <c r="AD14" s="12">
        <f t="shared" si="1"/>
        <v>15.5</v>
      </c>
      <c r="AE14" s="13">
        <f t="shared" si="2"/>
        <v>14.5</v>
      </c>
      <c r="AF14" s="14">
        <f t="shared" si="3"/>
        <v>1</v>
      </c>
      <c r="AG14" s="15">
        <f t="shared" si="4"/>
        <v>1.55</v>
      </c>
      <c r="AH14" s="16">
        <f t="shared" si="5"/>
        <v>4</v>
      </c>
      <c r="AI14" s="16">
        <f t="shared" si="6"/>
        <v>3</v>
      </c>
      <c r="AJ14" s="16">
        <f t="shared" si="7"/>
        <v>3</v>
      </c>
      <c r="AK14" s="17">
        <f t="shared" si="8"/>
        <v>0.55000000000000004</v>
      </c>
    </row>
    <row r="15" spans="1:38" ht="18" customHeight="1">
      <c r="A15" s="7" t="s">
        <v>38</v>
      </c>
      <c r="B15" s="21" t="s">
        <v>52</v>
      </c>
      <c r="C15" s="25"/>
      <c r="D15" s="9">
        <v>0</v>
      </c>
      <c r="E15" s="9"/>
      <c r="F15" s="9"/>
      <c r="G15" s="9">
        <v>1.5</v>
      </c>
      <c r="H15" s="9">
        <v>0.5</v>
      </c>
      <c r="I15" s="9"/>
      <c r="J15" s="9"/>
      <c r="K15" s="9">
        <v>3</v>
      </c>
      <c r="L15" s="9">
        <v>0.5</v>
      </c>
      <c r="M15" s="9"/>
      <c r="N15" s="9"/>
      <c r="O15" s="9"/>
      <c r="P15" s="9"/>
      <c r="Q15" s="19"/>
      <c r="R15" s="9"/>
      <c r="S15" s="9">
        <v>2</v>
      </c>
      <c r="T15" s="9"/>
      <c r="U15" s="9"/>
      <c r="V15" s="9">
        <v>3</v>
      </c>
      <c r="W15" s="9"/>
      <c r="X15" s="9"/>
      <c r="Y15" s="9"/>
      <c r="Z15" s="23">
        <v>1.5</v>
      </c>
      <c r="AA15" s="9"/>
      <c r="AB15" s="10"/>
      <c r="AC15" s="11">
        <f t="shared" si="0"/>
        <v>8</v>
      </c>
      <c r="AD15" s="12">
        <f t="shared" si="1"/>
        <v>12</v>
      </c>
      <c r="AE15" s="13">
        <f t="shared" si="2"/>
        <v>12</v>
      </c>
      <c r="AF15" s="14">
        <f t="shared" si="3"/>
        <v>0</v>
      </c>
      <c r="AG15" s="15">
        <f t="shared" si="4"/>
        <v>1.5</v>
      </c>
      <c r="AH15" s="16">
        <f t="shared" si="5"/>
        <v>3</v>
      </c>
      <c r="AI15" s="16">
        <f t="shared" si="6"/>
        <v>3</v>
      </c>
      <c r="AJ15" s="16">
        <f t="shared" si="7"/>
        <v>2</v>
      </c>
      <c r="AK15" s="17">
        <f t="shared" si="8"/>
        <v>0.5</v>
      </c>
    </row>
    <row r="16" spans="1:38" ht="18" customHeight="1">
      <c r="A16" s="7" t="s">
        <v>38</v>
      </c>
      <c r="B16" s="21" t="s">
        <v>53</v>
      </c>
      <c r="C16" s="9">
        <v>0.5</v>
      </c>
      <c r="D16" s="9"/>
      <c r="E16" s="9">
        <v>2</v>
      </c>
      <c r="F16" s="9"/>
      <c r="G16" s="9">
        <v>2.5</v>
      </c>
      <c r="H16" s="9"/>
      <c r="I16" s="9"/>
      <c r="J16" s="9"/>
      <c r="K16" s="9"/>
      <c r="L16" s="9"/>
      <c r="M16" s="9"/>
      <c r="N16" s="9"/>
      <c r="O16" s="9">
        <v>3</v>
      </c>
      <c r="P16" s="9"/>
      <c r="Q16" s="19">
        <v>0</v>
      </c>
      <c r="R16" s="9"/>
      <c r="S16" s="28"/>
      <c r="T16" s="9"/>
      <c r="U16" s="9"/>
      <c r="V16" s="9">
        <v>0</v>
      </c>
      <c r="W16" s="9"/>
      <c r="X16" s="9">
        <v>2.5</v>
      </c>
      <c r="Y16" s="9"/>
      <c r="Z16" s="9"/>
      <c r="AA16" s="9"/>
      <c r="AB16" s="10"/>
      <c r="AC16" s="11">
        <f t="shared" si="0"/>
        <v>7</v>
      </c>
      <c r="AD16" s="12">
        <f t="shared" si="1"/>
        <v>10.5</v>
      </c>
      <c r="AE16" s="13">
        <f t="shared" si="2"/>
        <v>10.5</v>
      </c>
      <c r="AF16" s="14">
        <f t="shared" si="3"/>
        <v>0</v>
      </c>
      <c r="AG16" s="15">
        <f t="shared" si="4"/>
        <v>1.5</v>
      </c>
      <c r="AH16" s="16">
        <f t="shared" si="5"/>
        <v>4</v>
      </c>
      <c r="AI16" s="16">
        <f t="shared" si="6"/>
        <v>3</v>
      </c>
      <c r="AJ16" s="16">
        <f t="shared" si="7"/>
        <v>0</v>
      </c>
      <c r="AK16" s="17">
        <f t="shared" si="8"/>
        <v>0.5714285714285714</v>
      </c>
    </row>
    <row r="17" spans="1:38" ht="18" customHeight="1">
      <c r="A17" s="7" t="s">
        <v>38</v>
      </c>
      <c r="B17" s="21" t="s">
        <v>54</v>
      </c>
      <c r="C17" s="25"/>
      <c r="D17" s="9"/>
      <c r="E17" s="9">
        <v>0</v>
      </c>
      <c r="F17" s="9"/>
      <c r="G17" s="9"/>
      <c r="H17" s="9"/>
      <c r="I17" s="9"/>
      <c r="J17" s="9">
        <v>2</v>
      </c>
      <c r="K17" s="9"/>
      <c r="L17" s="9"/>
      <c r="M17" s="9">
        <v>0.5</v>
      </c>
      <c r="N17" s="9">
        <v>1.5</v>
      </c>
      <c r="O17" s="9">
        <v>2.5</v>
      </c>
      <c r="P17" s="9"/>
      <c r="Q17" s="9">
        <v>2.5</v>
      </c>
      <c r="R17" s="9"/>
      <c r="S17" s="9">
        <v>2.5</v>
      </c>
      <c r="T17" s="9"/>
      <c r="U17" s="9"/>
      <c r="V17" s="9"/>
      <c r="W17" s="9">
        <v>2</v>
      </c>
      <c r="X17" s="9">
        <v>0.5</v>
      </c>
      <c r="Y17" s="9"/>
      <c r="Z17" s="9">
        <v>0</v>
      </c>
      <c r="AA17" s="9"/>
      <c r="AB17" s="10"/>
      <c r="AC17" s="11">
        <f t="shared" si="0"/>
        <v>10</v>
      </c>
      <c r="AD17" s="12">
        <f t="shared" si="1"/>
        <v>14</v>
      </c>
      <c r="AE17" s="13">
        <f t="shared" si="2"/>
        <v>16</v>
      </c>
      <c r="AF17" s="14">
        <f t="shared" si="3"/>
        <v>-2</v>
      </c>
      <c r="AG17" s="15">
        <f t="shared" si="4"/>
        <v>1.4</v>
      </c>
      <c r="AH17" s="16">
        <f t="shared" si="5"/>
        <v>5</v>
      </c>
      <c r="AI17" s="16">
        <f t="shared" si="6"/>
        <v>4</v>
      </c>
      <c r="AJ17" s="16">
        <f t="shared" si="7"/>
        <v>1</v>
      </c>
      <c r="AK17" s="17">
        <f t="shared" si="8"/>
        <v>0.55000000000000004</v>
      </c>
    </row>
    <row r="18" spans="1:38" ht="18" customHeight="1">
      <c r="A18" s="7" t="s">
        <v>38</v>
      </c>
      <c r="B18" s="21" t="s">
        <v>55</v>
      </c>
      <c r="C18" s="9">
        <v>1</v>
      </c>
      <c r="D18" s="9">
        <v>2.5</v>
      </c>
      <c r="E18" s="9">
        <v>0.5</v>
      </c>
      <c r="F18" s="9"/>
      <c r="G18" s="9"/>
      <c r="H18" s="9">
        <v>0</v>
      </c>
      <c r="I18" s="9">
        <v>2</v>
      </c>
      <c r="J18" s="9"/>
      <c r="K18" s="9">
        <v>2</v>
      </c>
      <c r="L18" s="9"/>
      <c r="M18" s="9">
        <v>2.5</v>
      </c>
      <c r="N18" s="9">
        <v>0</v>
      </c>
      <c r="O18" s="9"/>
      <c r="P18" s="9"/>
      <c r="Q18" s="9"/>
      <c r="R18" s="9"/>
      <c r="S18" s="19">
        <v>2</v>
      </c>
      <c r="T18" s="9">
        <v>0</v>
      </c>
      <c r="U18" s="9">
        <v>3</v>
      </c>
      <c r="V18" s="9"/>
      <c r="W18" s="9">
        <v>3</v>
      </c>
      <c r="X18" s="9"/>
      <c r="Y18" s="9">
        <v>0</v>
      </c>
      <c r="Z18" s="9">
        <v>2</v>
      </c>
      <c r="AA18" s="9">
        <v>0.5</v>
      </c>
      <c r="AB18" s="10"/>
      <c r="AC18" s="11">
        <f t="shared" si="0"/>
        <v>15</v>
      </c>
      <c r="AD18" s="12">
        <f t="shared" si="1"/>
        <v>21</v>
      </c>
      <c r="AE18" s="13">
        <f t="shared" si="2"/>
        <v>24</v>
      </c>
      <c r="AF18" s="14">
        <f t="shared" si="3"/>
        <v>-3</v>
      </c>
      <c r="AG18" s="15">
        <f t="shared" si="4"/>
        <v>1.4</v>
      </c>
      <c r="AH18" s="16">
        <f t="shared" si="5"/>
        <v>8</v>
      </c>
      <c r="AI18" s="16">
        <f t="shared" si="6"/>
        <v>7</v>
      </c>
      <c r="AJ18" s="16">
        <f t="shared" si="7"/>
        <v>0</v>
      </c>
      <c r="AK18" s="17">
        <f t="shared" si="8"/>
        <v>0.53333333333333333</v>
      </c>
    </row>
    <row r="19" spans="1:38" ht="18" customHeight="1">
      <c r="A19" s="7" t="s">
        <v>38</v>
      </c>
      <c r="B19" s="8" t="s">
        <v>56</v>
      </c>
      <c r="C19" s="9">
        <v>0</v>
      </c>
      <c r="D19" s="9"/>
      <c r="E19" s="9">
        <v>1.5</v>
      </c>
      <c r="F19" s="9">
        <v>0</v>
      </c>
      <c r="G19" s="9"/>
      <c r="H19" s="9"/>
      <c r="I19" s="9">
        <v>3</v>
      </c>
      <c r="J19" s="9">
        <v>2</v>
      </c>
      <c r="K19" s="9">
        <v>2</v>
      </c>
      <c r="L19" s="9">
        <v>0</v>
      </c>
      <c r="M19" s="9">
        <v>3</v>
      </c>
      <c r="N19" s="9"/>
      <c r="O19" s="9"/>
      <c r="P19" s="9">
        <v>0</v>
      </c>
      <c r="Q19" s="9">
        <v>2.5</v>
      </c>
      <c r="R19" s="9">
        <v>1</v>
      </c>
      <c r="S19" s="29">
        <v>3</v>
      </c>
      <c r="T19" s="9">
        <v>2</v>
      </c>
      <c r="U19" s="9">
        <v>1</v>
      </c>
      <c r="V19" s="23">
        <v>0</v>
      </c>
      <c r="W19" s="9">
        <v>0</v>
      </c>
      <c r="X19" s="9"/>
      <c r="Y19" s="9">
        <v>0</v>
      </c>
      <c r="Z19" s="9">
        <v>2</v>
      </c>
      <c r="AA19" s="9">
        <v>3</v>
      </c>
      <c r="AB19" s="10"/>
      <c r="AC19" s="11">
        <f t="shared" si="0"/>
        <v>19</v>
      </c>
      <c r="AD19" s="12">
        <f t="shared" si="1"/>
        <v>26</v>
      </c>
      <c r="AE19" s="13">
        <f t="shared" si="2"/>
        <v>31</v>
      </c>
      <c r="AF19" s="14">
        <f t="shared" si="3"/>
        <v>-5</v>
      </c>
      <c r="AG19" s="15">
        <f t="shared" si="4"/>
        <v>1.368421052631579</v>
      </c>
      <c r="AH19" s="16">
        <f t="shared" si="5"/>
        <v>9</v>
      </c>
      <c r="AI19" s="16">
        <f t="shared" si="6"/>
        <v>9</v>
      </c>
      <c r="AJ19" s="16">
        <f t="shared" si="7"/>
        <v>1</v>
      </c>
      <c r="AK19" s="17">
        <f t="shared" si="8"/>
        <v>0.5</v>
      </c>
    </row>
    <row r="20" spans="1:38" ht="18" customHeight="1">
      <c r="A20" s="7" t="s">
        <v>38</v>
      </c>
      <c r="B20" s="21" t="s">
        <v>57</v>
      </c>
      <c r="C20" s="27"/>
      <c r="D20" s="19"/>
      <c r="E20" s="19"/>
      <c r="F20" s="9"/>
      <c r="G20" s="9"/>
      <c r="H20" s="9"/>
      <c r="I20" s="9"/>
      <c r="J20" s="9"/>
      <c r="K20" s="9"/>
      <c r="L20" s="9"/>
      <c r="M20" s="9"/>
      <c r="N20" s="9">
        <v>0</v>
      </c>
      <c r="O20" s="9">
        <v>3</v>
      </c>
      <c r="P20" s="9">
        <v>0</v>
      </c>
      <c r="Q20" s="9"/>
      <c r="R20" s="9"/>
      <c r="S20" s="9"/>
      <c r="T20" s="9"/>
      <c r="U20" s="9"/>
      <c r="V20" s="23"/>
      <c r="W20" s="9"/>
      <c r="X20" s="9">
        <v>0.5</v>
      </c>
      <c r="Y20" s="9"/>
      <c r="Z20" s="9"/>
      <c r="AA20" s="9"/>
      <c r="AB20" s="10"/>
      <c r="AC20" s="11">
        <f t="shared" si="0"/>
        <v>4</v>
      </c>
      <c r="AD20" s="12">
        <f t="shared" si="1"/>
        <v>3.5</v>
      </c>
      <c r="AE20" s="13">
        <f t="shared" si="2"/>
        <v>8.5</v>
      </c>
      <c r="AF20" s="14">
        <f t="shared" si="3"/>
        <v>-5</v>
      </c>
      <c r="AG20" s="15">
        <f t="shared" si="4"/>
        <v>0.875</v>
      </c>
      <c r="AH20" s="16">
        <f t="shared" si="5"/>
        <v>1</v>
      </c>
      <c r="AI20" s="16">
        <f t="shared" si="6"/>
        <v>3</v>
      </c>
      <c r="AJ20" s="16">
        <f t="shared" si="7"/>
        <v>0</v>
      </c>
      <c r="AK20" s="17">
        <f t="shared" si="8"/>
        <v>0.25</v>
      </c>
    </row>
    <row r="21" spans="1:38" ht="18" customHeight="1">
      <c r="A21" s="7" t="s">
        <v>38</v>
      </c>
      <c r="B21" s="565" t="s">
        <v>58</v>
      </c>
      <c r="C21" s="25"/>
      <c r="D21" s="9">
        <v>0.5</v>
      </c>
      <c r="E21" s="9"/>
      <c r="F21" s="9">
        <v>2.5</v>
      </c>
      <c r="G21" s="9">
        <v>0.5</v>
      </c>
      <c r="H21" s="9"/>
      <c r="I21" s="9"/>
      <c r="J21" s="9"/>
      <c r="K21" s="9"/>
      <c r="L21" s="9">
        <v>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23"/>
      <c r="Z21" s="9"/>
      <c r="AA21" s="9"/>
      <c r="AB21" s="10"/>
      <c r="AC21" s="11">
        <f t="shared" si="0"/>
        <v>4</v>
      </c>
      <c r="AD21" s="12">
        <f t="shared" si="1"/>
        <v>3.5</v>
      </c>
      <c r="AE21" s="13">
        <f t="shared" si="2"/>
        <v>8.5</v>
      </c>
      <c r="AF21" s="14">
        <f t="shared" si="3"/>
        <v>-5</v>
      </c>
      <c r="AG21" s="15">
        <f t="shared" si="4"/>
        <v>0.875</v>
      </c>
      <c r="AH21" s="16">
        <f t="shared" si="5"/>
        <v>1</v>
      </c>
      <c r="AI21" s="16">
        <f t="shared" si="6"/>
        <v>3</v>
      </c>
      <c r="AJ21" s="16">
        <f t="shared" si="7"/>
        <v>0</v>
      </c>
      <c r="AK21" s="17">
        <f t="shared" si="8"/>
        <v>0.25</v>
      </c>
    </row>
    <row r="22" spans="1:38" ht="18" customHeight="1">
      <c r="A22" s="7" t="s">
        <v>38</v>
      </c>
      <c r="B22" s="30" t="s">
        <v>59</v>
      </c>
      <c r="C22" s="25"/>
      <c r="D22" s="9"/>
      <c r="E22" s="9"/>
      <c r="F22" s="9"/>
      <c r="G22" s="9">
        <v>0</v>
      </c>
      <c r="H22" s="9"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22"/>
      <c r="V22" s="9"/>
      <c r="W22" s="9"/>
      <c r="X22" s="9"/>
      <c r="Y22" s="9"/>
      <c r="Z22" s="9"/>
      <c r="AA22" s="9"/>
      <c r="AB22" s="10"/>
      <c r="AC22" s="11">
        <f t="shared" si="0"/>
        <v>2</v>
      </c>
      <c r="AD22" s="12">
        <f t="shared" si="1"/>
        <v>0</v>
      </c>
      <c r="AE22" s="13">
        <f t="shared" si="2"/>
        <v>6</v>
      </c>
      <c r="AF22" s="14">
        <f t="shared" si="3"/>
        <v>-6</v>
      </c>
      <c r="AG22" s="15">
        <f t="shared" si="4"/>
        <v>0</v>
      </c>
      <c r="AH22" s="16">
        <f t="shared" si="5"/>
        <v>0</v>
      </c>
      <c r="AI22" s="16">
        <f t="shared" si="6"/>
        <v>2</v>
      </c>
      <c r="AJ22" s="16">
        <f t="shared" si="7"/>
        <v>0</v>
      </c>
      <c r="AK22" s="17">
        <f t="shared" si="8"/>
        <v>0</v>
      </c>
    </row>
    <row r="23" spans="1:38" ht="18" customHeight="1">
      <c r="A23" s="7" t="s">
        <v>38</v>
      </c>
      <c r="B23" s="31" t="s">
        <v>60</v>
      </c>
      <c r="C23" s="27"/>
      <c r="D23" s="19">
        <v>1.5</v>
      </c>
      <c r="E23" s="19"/>
      <c r="F23" s="19">
        <v>1.5</v>
      </c>
      <c r="G23" s="19"/>
      <c r="H23" s="19"/>
      <c r="I23" s="19"/>
      <c r="J23" s="19"/>
      <c r="K23" s="19">
        <v>0</v>
      </c>
      <c r="L23" s="19"/>
      <c r="M23" s="19">
        <v>1</v>
      </c>
      <c r="N23" s="19">
        <v>0.5</v>
      </c>
      <c r="O23" s="19"/>
      <c r="P23" s="19"/>
      <c r="Q23" s="19"/>
      <c r="R23" s="19"/>
      <c r="S23" s="19">
        <v>1</v>
      </c>
      <c r="T23" s="19"/>
      <c r="U23" s="32"/>
      <c r="V23" s="19"/>
      <c r="W23" s="19"/>
      <c r="X23" s="19"/>
      <c r="Y23" s="19"/>
      <c r="Z23" s="19"/>
      <c r="AA23" s="19"/>
      <c r="AB23" s="33"/>
      <c r="AC23" s="11">
        <f t="shared" si="0"/>
        <v>6</v>
      </c>
      <c r="AD23" s="12">
        <f t="shared" si="1"/>
        <v>5.5</v>
      </c>
      <c r="AE23" s="13">
        <f t="shared" si="2"/>
        <v>12.5</v>
      </c>
      <c r="AF23" s="14">
        <f t="shared" si="3"/>
        <v>-7</v>
      </c>
      <c r="AG23" s="15">
        <f t="shared" si="4"/>
        <v>0.91666666666666663</v>
      </c>
      <c r="AH23" s="16">
        <f t="shared" si="5"/>
        <v>0</v>
      </c>
      <c r="AI23" s="16">
        <f t="shared" si="6"/>
        <v>4</v>
      </c>
      <c r="AJ23" s="16">
        <f t="shared" si="7"/>
        <v>2</v>
      </c>
      <c r="AK23" s="17">
        <f t="shared" si="8"/>
        <v>0.16666666666666666</v>
      </c>
    </row>
    <row r="24" spans="1:38" ht="18" customHeight="1">
      <c r="A24" s="7" t="s">
        <v>38</v>
      </c>
      <c r="B24" s="31" t="s">
        <v>61</v>
      </c>
      <c r="C24" s="19">
        <v>0</v>
      </c>
      <c r="D24" s="19"/>
      <c r="E24" s="19"/>
      <c r="F24" s="19"/>
      <c r="G24" s="19">
        <v>0</v>
      </c>
      <c r="H24" s="19"/>
      <c r="I24" s="19"/>
      <c r="J24" s="19"/>
      <c r="K24" s="19"/>
      <c r="L24" s="19"/>
      <c r="M24" s="19">
        <v>0</v>
      </c>
      <c r="N24" s="19"/>
      <c r="O24" s="19"/>
      <c r="P24" s="19"/>
      <c r="Q24" s="19"/>
      <c r="R24" s="19"/>
      <c r="S24" s="19"/>
      <c r="T24" s="19"/>
      <c r="U24" s="32"/>
      <c r="V24" s="19"/>
      <c r="W24" s="19"/>
      <c r="X24" s="19"/>
      <c r="Y24" s="19"/>
      <c r="Z24" s="19"/>
      <c r="AA24" s="19"/>
      <c r="AB24" s="33"/>
      <c r="AC24" s="11">
        <f t="shared" si="0"/>
        <v>3</v>
      </c>
      <c r="AD24" s="12">
        <f t="shared" si="1"/>
        <v>0</v>
      </c>
      <c r="AE24" s="13">
        <f t="shared" si="2"/>
        <v>9</v>
      </c>
      <c r="AF24" s="14">
        <f t="shared" si="3"/>
        <v>-9</v>
      </c>
      <c r="AG24" s="15">
        <f t="shared" si="4"/>
        <v>0</v>
      </c>
      <c r="AH24" s="16">
        <f t="shared" si="5"/>
        <v>0</v>
      </c>
      <c r="AI24" s="16">
        <f t="shared" si="6"/>
        <v>3</v>
      </c>
      <c r="AJ24" s="16">
        <f t="shared" si="7"/>
        <v>0</v>
      </c>
      <c r="AK24" s="17">
        <f t="shared" si="8"/>
        <v>0</v>
      </c>
    </row>
    <row r="25" spans="1:38" ht="18" customHeight="1">
      <c r="A25" s="7" t="s">
        <v>38</v>
      </c>
      <c r="B25" s="34" t="s">
        <v>62</v>
      </c>
      <c r="C25" s="35">
        <v>0</v>
      </c>
      <c r="D25" s="35">
        <v>2.5</v>
      </c>
      <c r="E25" s="35"/>
      <c r="F25" s="35"/>
      <c r="G25" s="35">
        <v>0</v>
      </c>
      <c r="H25" s="35">
        <v>0.5</v>
      </c>
      <c r="I25" s="35"/>
      <c r="J25" s="35"/>
      <c r="K25" s="35">
        <v>1</v>
      </c>
      <c r="L25" s="35"/>
      <c r="M25" s="35"/>
      <c r="N25" s="35"/>
      <c r="O25" s="35">
        <v>0.5</v>
      </c>
      <c r="P25" s="35">
        <v>0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>
        <v>0</v>
      </c>
      <c r="AB25" s="36"/>
      <c r="AC25" s="11">
        <f t="shared" si="0"/>
        <v>8</v>
      </c>
      <c r="AD25" s="12">
        <f t="shared" si="1"/>
        <v>4.5</v>
      </c>
      <c r="AE25" s="37">
        <f t="shared" si="2"/>
        <v>19.5</v>
      </c>
      <c r="AF25" s="38">
        <f t="shared" si="3"/>
        <v>-15</v>
      </c>
      <c r="AG25" s="15">
        <f t="shared" si="4"/>
        <v>0.5625</v>
      </c>
      <c r="AH25" s="16">
        <f t="shared" si="5"/>
        <v>1</v>
      </c>
      <c r="AI25" s="16">
        <f t="shared" si="6"/>
        <v>7</v>
      </c>
      <c r="AJ25" s="16">
        <f t="shared" si="7"/>
        <v>0</v>
      </c>
      <c r="AK25" s="17">
        <f t="shared" si="8"/>
        <v>0.125</v>
      </c>
    </row>
    <row r="26" spans="1:38" ht="18" customHeight="1">
      <c r="A26" s="39"/>
      <c r="B26" s="40" t="s">
        <v>0</v>
      </c>
      <c r="C26" s="41">
        <f t="shared" ref="C26:AA26" si="9">SUM(C3:C25)</f>
        <v>12.5</v>
      </c>
      <c r="D26" s="42">
        <f t="shared" si="9"/>
        <v>15.5</v>
      </c>
      <c r="E26" s="41">
        <f t="shared" si="9"/>
        <v>13.5</v>
      </c>
      <c r="F26" s="43">
        <f t="shared" si="9"/>
        <v>19</v>
      </c>
      <c r="G26" s="41">
        <f t="shared" si="9"/>
        <v>8</v>
      </c>
      <c r="H26" s="41">
        <f t="shared" si="9"/>
        <v>11.5</v>
      </c>
      <c r="I26" s="42">
        <f t="shared" si="9"/>
        <v>25</v>
      </c>
      <c r="J26" s="42">
        <f t="shared" si="9"/>
        <v>25</v>
      </c>
      <c r="K26" s="41">
        <f t="shared" si="9"/>
        <v>13.5</v>
      </c>
      <c r="L26" s="42">
        <f t="shared" si="9"/>
        <v>19</v>
      </c>
      <c r="M26" s="41">
        <f t="shared" si="9"/>
        <v>13.5</v>
      </c>
      <c r="N26" s="41">
        <f t="shared" si="9"/>
        <v>13</v>
      </c>
      <c r="O26" s="42">
        <f t="shared" si="9"/>
        <v>25.5</v>
      </c>
      <c r="P26" s="41">
        <f t="shared" si="9"/>
        <v>6</v>
      </c>
      <c r="Q26" s="42">
        <f t="shared" si="9"/>
        <v>15.5</v>
      </c>
      <c r="R26" s="44">
        <f t="shared" si="9"/>
        <v>15</v>
      </c>
      <c r="S26" s="42">
        <f t="shared" si="9"/>
        <v>18.5</v>
      </c>
      <c r="T26" s="41">
        <f t="shared" si="9"/>
        <v>14</v>
      </c>
      <c r="U26" s="42">
        <f t="shared" si="9"/>
        <v>24.5</v>
      </c>
      <c r="V26" s="41">
        <f t="shared" si="9"/>
        <v>10.5</v>
      </c>
      <c r="W26" s="42">
        <f t="shared" si="9"/>
        <v>19.5</v>
      </c>
      <c r="X26" s="42">
        <f t="shared" si="9"/>
        <v>18</v>
      </c>
      <c r="Y26" s="41">
        <f t="shared" si="9"/>
        <v>10.5</v>
      </c>
      <c r="Z26" s="41">
        <f t="shared" si="9"/>
        <v>11.5</v>
      </c>
      <c r="AA26" s="41">
        <f t="shared" si="9"/>
        <v>14.5</v>
      </c>
      <c r="AB26" s="44">
        <v>15</v>
      </c>
      <c r="AC26" s="45">
        <f t="shared" ref="AC26:AF26" si="10">SUM(AC4:AC25)</f>
        <v>228</v>
      </c>
      <c r="AD26" s="46">
        <f t="shared" si="10"/>
        <v>350</v>
      </c>
      <c r="AE26" s="45">
        <f t="shared" si="10"/>
        <v>334</v>
      </c>
      <c r="AF26" s="46">
        <f t="shared" si="10"/>
        <v>16</v>
      </c>
      <c r="AG26" s="47">
        <f t="shared" si="4"/>
        <v>1.5350877192982457</v>
      </c>
      <c r="AH26" s="45">
        <f t="shared" ref="AH26:AJ26" si="11">SUM(AH3:AH25)</f>
        <v>122</v>
      </c>
      <c r="AI26" s="45">
        <f t="shared" si="11"/>
        <v>101</v>
      </c>
      <c r="AJ26" s="45">
        <f t="shared" si="11"/>
        <v>27</v>
      </c>
      <c r="AK26" s="48">
        <f t="shared" si="8"/>
        <v>0.54200000000000004</v>
      </c>
      <c r="AL26" s="39"/>
    </row>
    <row r="27" spans="1:38" ht="18" customHeight="1">
      <c r="A27" s="39"/>
      <c r="B27" s="49" t="s">
        <v>63</v>
      </c>
      <c r="C27" s="50">
        <f t="shared" ref="C27:AB27" si="12">30-C26</f>
        <v>17.5</v>
      </c>
      <c r="D27" s="51">
        <f t="shared" si="12"/>
        <v>14.5</v>
      </c>
      <c r="E27" s="50">
        <f t="shared" si="12"/>
        <v>16.5</v>
      </c>
      <c r="F27" s="51">
        <f t="shared" si="12"/>
        <v>11</v>
      </c>
      <c r="G27" s="50">
        <f t="shared" si="12"/>
        <v>22</v>
      </c>
      <c r="H27" s="50">
        <f t="shared" si="12"/>
        <v>18.5</v>
      </c>
      <c r="I27" s="51">
        <f t="shared" si="12"/>
        <v>5</v>
      </c>
      <c r="J27" s="51">
        <f t="shared" si="12"/>
        <v>5</v>
      </c>
      <c r="K27" s="50">
        <f t="shared" si="12"/>
        <v>16.5</v>
      </c>
      <c r="L27" s="51">
        <f t="shared" si="12"/>
        <v>11</v>
      </c>
      <c r="M27" s="50">
        <f t="shared" si="12"/>
        <v>16.5</v>
      </c>
      <c r="N27" s="50">
        <f t="shared" si="12"/>
        <v>17</v>
      </c>
      <c r="O27" s="51">
        <f t="shared" si="12"/>
        <v>4.5</v>
      </c>
      <c r="P27" s="50">
        <f t="shared" si="12"/>
        <v>24</v>
      </c>
      <c r="Q27" s="51">
        <f t="shared" si="12"/>
        <v>14.5</v>
      </c>
      <c r="R27" s="52">
        <f t="shared" si="12"/>
        <v>15</v>
      </c>
      <c r="S27" s="51">
        <f t="shared" si="12"/>
        <v>11.5</v>
      </c>
      <c r="T27" s="50">
        <f t="shared" si="12"/>
        <v>16</v>
      </c>
      <c r="U27" s="51">
        <f t="shared" si="12"/>
        <v>5.5</v>
      </c>
      <c r="V27" s="50">
        <f t="shared" si="12"/>
        <v>19.5</v>
      </c>
      <c r="W27" s="51">
        <f t="shared" si="12"/>
        <v>10.5</v>
      </c>
      <c r="X27" s="51">
        <f t="shared" si="12"/>
        <v>12</v>
      </c>
      <c r="Y27" s="50">
        <f t="shared" si="12"/>
        <v>19.5</v>
      </c>
      <c r="Z27" s="50">
        <f t="shared" si="12"/>
        <v>18.5</v>
      </c>
      <c r="AA27" s="50">
        <f t="shared" si="12"/>
        <v>15.5</v>
      </c>
      <c r="AB27" s="52">
        <f t="shared" si="12"/>
        <v>15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ht="18" customHeight="1">
      <c r="A28" s="39"/>
      <c r="B28" s="49" t="s">
        <v>64</v>
      </c>
      <c r="C28" s="53" t="s">
        <v>65</v>
      </c>
      <c r="D28" s="53" t="s">
        <v>66</v>
      </c>
      <c r="E28" s="53" t="s">
        <v>67</v>
      </c>
      <c r="F28" s="53" t="s">
        <v>68</v>
      </c>
      <c r="G28" s="53" t="s">
        <v>69</v>
      </c>
      <c r="H28" s="53" t="s">
        <v>70</v>
      </c>
      <c r="I28" s="53" t="s">
        <v>71</v>
      </c>
      <c r="J28" s="53" t="s">
        <v>72</v>
      </c>
      <c r="K28" s="53" t="s">
        <v>73</v>
      </c>
      <c r="L28" s="53" t="s">
        <v>74</v>
      </c>
      <c r="M28" s="53" t="s">
        <v>75</v>
      </c>
      <c r="N28" s="53" t="s">
        <v>76</v>
      </c>
      <c r="O28" s="53" t="s">
        <v>77</v>
      </c>
      <c r="P28" s="54" t="s">
        <v>65</v>
      </c>
      <c r="Q28" s="54" t="s">
        <v>66</v>
      </c>
      <c r="R28" s="54" t="s">
        <v>78</v>
      </c>
      <c r="S28" s="55" t="s">
        <v>79</v>
      </c>
      <c r="T28" s="55" t="s">
        <v>80</v>
      </c>
      <c r="U28" s="55" t="s">
        <v>81</v>
      </c>
      <c r="V28" s="55" t="s">
        <v>82</v>
      </c>
      <c r="W28" s="55" t="s">
        <v>83</v>
      </c>
      <c r="X28" s="55" t="s">
        <v>84</v>
      </c>
      <c r="Y28" s="55" t="s">
        <v>85</v>
      </c>
      <c r="Z28" s="55" t="s">
        <v>86</v>
      </c>
      <c r="AA28" s="55" t="s">
        <v>87</v>
      </c>
      <c r="AB28" s="56" t="s">
        <v>88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1:38" ht="18" customHeight="1">
      <c r="A29" s="57">
        <v>21</v>
      </c>
      <c r="B29" s="39"/>
      <c r="C29" s="28">
        <f t="shared" ref="C29:O29" si="13">COUNT(C3:C25)</f>
        <v>10</v>
      </c>
      <c r="D29" s="28">
        <f t="shared" si="13"/>
        <v>10</v>
      </c>
      <c r="E29" s="28">
        <f t="shared" si="13"/>
        <v>10</v>
      </c>
      <c r="F29" s="28">
        <f t="shared" si="13"/>
        <v>10</v>
      </c>
      <c r="G29" s="28">
        <f t="shared" si="13"/>
        <v>10</v>
      </c>
      <c r="H29" s="28">
        <f t="shared" si="13"/>
        <v>10</v>
      </c>
      <c r="I29" s="28">
        <f t="shared" si="13"/>
        <v>10</v>
      </c>
      <c r="J29" s="28">
        <f t="shared" si="13"/>
        <v>10</v>
      </c>
      <c r="K29" s="28">
        <f t="shared" si="13"/>
        <v>10</v>
      </c>
      <c r="L29" s="28">
        <f t="shared" si="13"/>
        <v>10</v>
      </c>
      <c r="M29" s="28">
        <f t="shared" si="13"/>
        <v>10</v>
      </c>
      <c r="N29" s="28">
        <f t="shared" si="13"/>
        <v>10</v>
      </c>
      <c r="O29" s="28">
        <f t="shared" si="13"/>
        <v>10</v>
      </c>
      <c r="P29" s="54" t="s">
        <v>89</v>
      </c>
      <c r="Q29" s="54" t="s">
        <v>90</v>
      </c>
      <c r="R29" s="54" t="s">
        <v>91</v>
      </c>
      <c r="S29" s="55" t="s">
        <v>92</v>
      </c>
      <c r="T29" s="55" t="s">
        <v>93</v>
      </c>
      <c r="U29" s="55" t="s">
        <v>94</v>
      </c>
      <c r="V29" s="55" t="s">
        <v>95</v>
      </c>
      <c r="W29" s="55" t="s">
        <v>96</v>
      </c>
      <c r="X29" s="55" t="s">
        <v>97</v>
      </c>
      <c r="Y29" s="55" t="s">
        <v>98</v>
      </c>
      <c r="Z29" s="55" t="s">
        <v>99</v>
      </c>
      <c r="AA29" s="55" t="s">
        <v>100</v>
      </c>
      <c r="AB29" s="56" t="s">
        <v>101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</row>
    <row r="30" spans="1:38" ht="18" customHeight="1">
      <c r="A30" s="58">
        <v>2</v>
      </c>
      <c r="B30" s="3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28">
        <f t="shared" ref="P30:AB30" si="14">COUNT(P3:P25)</f>
        <v>10</v>
      </c>
      <c r="Q30" s="28">
        <f t="shared" si="14"/>
        <v>10</v>
      </c>
      <c r="R30" s="28">
        <f t="shared" si="14"/>
        <v>10</v>
      </c>
      <c r="S30" s="28">
        <f t="shared" si="14"/>
        <v>10</v>
      </c>
      <c r="T30" s="28">
        <f t="shared" si="14"/>
        <v>10</v>
      </c>
      <c r="U30" s="28">
        <f t="shared" si="14"/>
        <v>10</v>
      </c>
      <c r="V30" s="28">
        <f t="shared" si="14"/>
        <v>10</v>
      </c>
      <c r="W30" s="28">
        <f t="shared" si="14"/>
        <v>10</v>
      </c>
      <c r="X30" s="28">
        <f t="shared" si="14"/>
        <v>10</v>
      </c>
      <c r="Y30" s="28">
        <f t="shared" si="14"/>
        <v>10</v>
      </c>
      <c r="Z30" s="28">
        <f t="shared" si="14"/>
        <v>10</v>
      </c>
      <c r="AA30" s="28">
        <f t="shared" si="14"/>
        <v>10</v>
      </c>
      <c r="AB30" s="28">
        <f t="shared" si="14"/>
        <v>0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</row>
    <row r="31" spans="1:38" ht="18" customHeight="1"/>
    <row r="32" spans="1:38" ht="18" customHeight="1"/>
    <row r="33" ht="18" customHeight="1"/>
    <row r="34" ht="18" customHeight="1"/>
    <row r="35" ht="18" customHeight="1"/>
    <row r="36" ht="18" customHeight="1"/>
    <row r="37" ht="18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1"/>
  <sheetViews>
    <sheetView workbookViewId="0">
      <pane xSplit="2" topLeftCell="C1" activePane="topRight" state="frozen"/>
      <selection pane="topRight" activeCell="AD28" sqref="AD28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6.1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>
        <v>2021</v>
      </c>
      <c r="B1" s="492" t="s">
        <v>486</v>
      </c>
      <c r="C1" s="461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62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493" t="s">
        <v>3</v>
      </c>
      <c r="AD1" s="489" t="s">
        <v>4</v>
      </c>
      <c r="AE1" s="489" t="s">
        <v>5</v>
      </c>
      <c r="AF1" s="489" t="s">
        <v>6</v>
      </c>
      <c r="AG1" s="490" t="s">
        <v>7</v>
      </c>
      <c r="AH1" s="490" t="s">
        <v>8</v>
      </c>
      <c r="AI1" s="490" t="s">
        <v>9</v>
      </c>
      <c r="AJ1" s="490" t="s">
        <v>10</v>
      </c>
      <c r="AK1" s="491" t="s">
        <v>11</v>
      </c>
    </row>
    <row r="2" spans="1:38" ht="18" customHeight="1">
      <c r="A2" s="435"/>
      <c r="B2" s="454"/>
      <c r="C2" s="269" t="s">
        <v>27</v>
      </c>
      <c r="D2" s="2" t="s">
        <v>28</v>
      </c>
      <c r="E2" s="2" t="s">
        <v>30</v>
      </c>
      <c r="F2" s="2" t="s">
        <v>31</v>
      </c>
      <c r="G2" s="2" t="s">
        <v>23</v>
      </c>
      <c r="H2" s="2" t="s">
        <v>29</v>
      </c>
      <c r="I2" s="2" t="s">
        <v>21</v>
      </c>
      <c r="J2" s="2" t="s">
        <v>22</v>
      </c>
      <c r="K2" s="2" t="s">
        <v>38</v>
      </c>
      <c r="L2" s="1" t="s">
        <v>35</v>
      </c>
      <c r="M2" s="2" t="s">
        <v>37</v>
      </c>
      <c r="N2" s="2" t="s">
        <v>25</v>
      </c>
      <c r="O2" s="2" t="s">
        <v>26</v>
      </c>
      <c r="P2" s="3" t="s">
        <v>16</v>
      </c>
      <c r="Q2" s="4" t="s">
        <v>17</v>
      </c>
      <c r="R2" s="6" t="s">
        <v>19</v>
      </c>
      <c r="S2" s="270" t="s">
        <v>18</v>
      </c>
      <c r="T2" s="270" t="s">
        <v>34</v>
      </c>
      <c r="U2" s="270" t="s">
        <v>32</v>
      </c>
      <c r="V2" s="4" t="s">
        <v>33</v>
      </c>
      <c r="W2" s="65" t="s">
        <v>24</v>
      </c>
      <c r="X2" s="270" t="s">
        <v>12</v>
      </c>
      <c r="Y2" s="4" t="s">
        <v>13</v>
      </c>
      <c r="Z2" s="270" t="s">
        <v>14</v>
      </c>
      <c r="AA2" s="270" t="s">
        <v>103</v>
      </c>
      <c r="AB2" s="4" t="s">
        <v>15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181" t="s">
        <v>36</v>
      </c>
      <c r="B3" s="188" t="s">
        <v>487</v>
      </c>
      <c r="C3" s="128">
        <v>3</v>
      </c>
      <c r="D3" s="128"/>
      <c r="E3" s="128">
        <v>3</v>
      </c>
      <c r="F3" s="128"/>
      <c r="G3" s="128">
        <v>2</v>
      </c>
      <c r="H3" s="128"/>
      <c r="I3" s="128"/>
      <c r="J3" s="128">
        <v>1</v>
      </c>
      <c r="K3" s="128">
        <v>0</v>
      </c>
      <c r="L3" s="128"/>
      <c r="M3" s="128"/>
      <c r="N3" s="128"/>
      <c r="O3" s="128"/>
      <c r="P3" s="128">
        <v>3</v>
      </c>
      <c r="Q3" s="128"/>
      <c r="R3" s="128">
        <v>3</v>
      </c>
      <c r="S3" s="66"/>
      <c r="T3" s="128">
        <v>2.5</v>
      </c>
      <c r="U3" s="66">
        <v>3</v>
      </c>
      <c r="V3" s="66"/>
      <c r="W3" s="128">
        <v>2.5</v>
      </c>
      <c r="X3" s="66"/>
      <c r="Y3" s="66"/>
      <c r="Z3" s="128"/>
      <c r="AA3" s="128"/>
      <c r="AB3" s="557"/>
      <c r="AC3" s="164">
        <f t="shared" ref="AC3:AC23" si="0">COUNT(C3:AB3)</f>
        <v>10</v>
      </c>
      <c r="AD3" s="225">
        <f t="shared" ref="AD3:AD23" si="1">SUM(C3:AB3)</f>
        <v>23</v>
      </c>
      <c r="AE3" s="143">
        <f t="shared" ref="AE3:AE23" si="2">(AC3)*3-(AD3)</f>
        <v>7</v>
      </c>
      <c r="AF3" s="226">
        <f t="shared" ref="AF3:AF23" si="3">AD3-AE3</f>
        <v>16</v>
      </c>
      <c r="AG3" s="146">
        <f t="shared" ref="AG3:AG24" si="4">AD3/AC3</f>
        <v>2.2999999999999998</v>
      </c>
      <c r="AH3" s="73">
        <f t="shared" ref="AH3:AH23" si="5">COUNTIFS(C3:AB3,"&gt;1.5")</f>
        <v>8</v>
      </c>
      <c r="AI3" s="73">
        <f t="shared" ref="AI3:AI23" si="6">COUNTIFS(C3:AB3,"&lt;1.5")</f>
        <v>2</v>
      </c>
      <c r="AJ3" s="73">
        <f t="shared" ref="AJ3:AJ23" si="7">COUNTIFS(C3:AB3,"=1.5")</f>
        <v>0</v>
      </c>
      <c r="AK3" s="271">
        <f t="shared" ref="AK3:AK24" si="8">((AH3)+0.5*(AJ3))/SUM(AH3:AJ3)</f>
        <v>0.8</v>
      </c>
      <c r="AL3" s="59"/>
    </row>
    <row r="4" spans="1:38" ht="18" customHeight="1">
      <c r="A4" s="181" t="s">
        <v>36</v>
      </c>
      <c r="B4" s="188" t="s">
        <v>488</v>
      </c>
      <c r="C4" s="128">
        <v>0.5</v>
      </c>
      <c r="D4" s="128">
        <v>1.5</v>
      </c>
      <c r="E4" s="128">
        <v>2.5</v>
      </c>
      <c r="F4" s="128">
        <v>2.5</v>
      </c>
      <c r="G4" s="128"/>
      <c r="H4" s="128"/>
      <c r="I4" s="128">
        <v>0</v>
      </c>
      <c r="J4" s="128"/>
      <c r="K4" s="128">
        <v>3</v>
      </c>
      <c r="L4" s="128"/>
      <c r="M4" s="128">
        <v>0.5</v>
      </c>
      <c r="N4" s="128">
        <v>3</v>
      </c>
      <c r="O4" s="128"/>
      <c r="P4" s="128">
        <v>1.5</v>
      </c>
      <c r="Q4" s="128">
        <v>1.5</v>
      </c>
      <c r="R4" s="128">
        <v>3</v>
      </c>
      <c r="S4" s="66"/>
      <c r="T4" s="66">
        <v>0.5</v>
      </c>
      <c r="U4" s="66"/>
      <c r="V4" s="128">
        <v>1</v>
      </c>
      <c r="W4" s="128">
        <v>2</v>
      </c>
      <c r="X4" s="128"/>
      <c r="Y4" s="128"/>
      <c r="Z4" s="79">
        <v>2.5</v>
      </c>
      <c r="AA4" s="128">
        <v>3</v>
      </c>
      <c r="AB4" s="557"/>
      <c r="AC4" s="164">
        <f t="shared" si="0"/>
        <v>16</v>
      </c>
      <c r="AD4" s="225">
        <f t="shared" si="1"/>
        <v>28.5</v>
      </c>
      <c r="AE4" s="69">
        <f t="shared" si="2"/>
        <v>19.5</v>
      </c>
      <c r="AF4" s="226">
        <f t="shared" si="3"/>
        <v>9</v>
      </c>
      <c r="AG4" s="146">
        <f t="shared" si="4"/>
        <v>1.78125</v>
      </c>
      <c r="AH4" s="73">
        <f t="shared" si="5"/>
        <v>8</v>
      </c>
      <c r="AI4" s="73">
        <f t="shared" si="6"/>
        <v>5</v>
      </c>
      <c r="AJ4" s="73">
        <f t="shared" si="7"/>
        <v>3</v>
      </c>
      <c r="AK4" s="271">
        <f t="shared" si="8"/>
        <v>0.59375</v>
      </c>
      <c r="AL4" s="59"/>
    </row>
    <row r="5" spans="1:38" ht="18" customHeight="1">
      <c r="A5" s="181" t="s">
        <v>36</v>
      </c>
      <c r="B5" s="184" t="s">
        <v>489</v>
      </c>
      <c r="C5" s="124"/>
      <c r="D5" s="124">
        <v>0</v>
      </c>
      <c r="E5" s="124"/>
      <c r="F5" s="124">
        <v>0</v>
      </c>
      <c r="G5" s="124"/>
      <c r="H5" s="124">
        <v>3</v>
      </c>
      <c r="I5" s="124"/>
      <c r="J5" s="124">
        <v>3</v>
      </c>
      <c r="K5" s="124">
        <v>2.5</v>
      </c>
      <c r="L5" s="124">
        <v>0.5</v>
      </c>
      <c r="M5" s="124">
        <v>2.5</v>
      </c>
      <c r="N5" s="124">
        <v>2</v>
      </c>
      <c r="O5" s="124">
        <v>3</v>
      </c>
      <c r="P5" s="124"/>
      <c r="Q5" s="124">
        <v>3</v>
      </c>
      <c r="R5" s="66"/>
      <c r="S5" s="128">
        <v>0.5</v>
      </c>
      <c r="T5" s="128">
        <v>2</v>
      </c>
      <c r="U5" s="66"/>
      <c r="V5" s="128"/>
      <c r="W5" s="128">
        <v>0</v>
      </c>
      <c r="X5" s="128"/>
      <c r="Y5" s="128">
        <v>2</v>
      </c>
      <c r="Z5" s="128"/>
      <c r="AA5" s="128">
        <v>3</v>
      </c>
      <c r="AB5" s="557"/>
      <c r="AC5" s="164">
        <f t="shared" si="0"/>
        <v>15</v>
      </c>
      <c r="AD5" s="225">
        <f t="shared" si="1"/>
        <v>27</v>
      </c>
      <c r="AE5" s="162">
        <f t="shared" si="2"/>
        <v>18</v>
      </c>
      <c r="AF5" s="150">
        <f t="shared" si="3"/>
        <v>9</v>
      </c>
      <c r="AG5" s="151">
        <f t="shared" si="4"/>
        <v>1.8</v>
      </c>
      <c r="AH5" s="73">
        <f t="shared" si="5"/>
        <v>10</v>
      </c>
      <c r="AI5" s="73">
        <f t="shared" si="6"/>
        <v>5</v>
      </c>
      <c r="AJ5" s="73">
        <f t="shared" si="7"/>
        <v>0</v>
      </c>
      <c r="AK5" s="272">
        <f t="shared" si="8"/>
        <v>0.66666666666666663</v>
      </c>
      <c r="AL5" s="59"/>
    </row>
    <row r="6" spans="1:38" ht="18" customHeight="1">
      <c r="A6" s="181" t="s">
        <v>36</v>
      </c>
      <c r="B6" s="188" t="s">
        <v>490</v>
      </c>
      <c r="C6" s="66">
        <v>1</v>
      </c>
      <c r="D6" s="66">
        <v>2.5</v>
      </c>
      <c r="E6" s="66">
        <v>2.5</v>
      </c>
      <c r="F6" s="66">
        <v>0</v>
      </c>
      <c r="G6" s="66">
        <v>3</v>
      </c>
      <c r="H6" s="66"/>
      <c r="I6" s="66">
        <v>1</v>
      </c>
      <c r="J6" s="66">
        <v>2</v>
      </c>
      <c r="K6" s="66"/>
      <c r="L6" s="66"/>
      <c r="M6" s="66">
        <v>2.5</v>
      </c>
      <c r="N6" s="66"/>
      <c r="O6" s="66">
        <v>2.5</v>
      </c>
      <c r="P6" s="66">
        <v>1</v>
      </c>
      <c r="Q6" s="66"/>
      <c r="R6" s="66">
        <v>1</v>
      </c>
      <c r="S6" s="128">
        <v>3</v>
      </c>
      <c r="T6" s="128"/>
      <c r="U6" s="66">
        <v>1</v>
      </c>
      <c r="V6" s="128">
        <v>3</v>
      </c>
      <c r="W6" s="128"/>
      <c r="X6" s="128"/>
      <c r="Y6" s="128"/>
      <c r="Z6" s="128">
        <v>0.5</v>
      </c>
      <c r="AA6" s="128"/>
      <c r="AB6" s="557"/>
      <c r="AC6" s="164">
        <f t="shared" si="0"/>
        <v>15</v>
      </c>
      <c r="AD6" s="225">
        <f t="shared" si="1"/>
        <v>26.5</v>
      </c>
      <c r="AE6" s="162">
        <f t="shared" si="2"/>
        <v>18.5</v>
      </c>
      <c r="AF6" s="150">
        <f t="shared" si="3"/>
        <v>8</v>
      </c>
      <c r="AG6" s="151">
        <f t="shared" si="4"/>
        <v>1.7666666666666666</v>
      </c>
      <c r="AH6" s="73">
        <f t="shared" si="5"/>
        <v>8</v>
      </c>
      <c r="AI6" s="73">
        <f t="shared" si="6"/>
        <v>7</v>
      </c>
      <c r="AJ6" s="73">
        <f t="shared" si="7"/>
        <v>0</v>
      </c>
      <c r="AK6" s="272">
        <f t="shared" si="8"/>
        <v>0.53333333333333333</v>
      </c>
      <c r="AL6" s="59"/>
    </row>
    <row r="7" spans="1:38" ht="18" customHeight="1">
      <c r="A7" s="181" t="s">
        <v>36</v>
      </c>
      <c r="B7" s="248" t="s">
        <v>491</v>
      </c>
      <c r="C7" s="124"/>
      <c r="D7" s="124">
        <v>2</v>
      </c>
      <c r="E7" s="124">
        <v>0</v>
      </c>
      <c r="F7" s="124"/>
      <c r="G7" s="124">
        <v>0</v>
      </c>
      <c r="H7" s="124">
        <v>3</v>
      </c>
      <c r="I7" s="124">
        <v>3</v>
      </c>
      <c r="J7" s="124">
        <v>1</v>
      </c>
      <c r="K7" s="124">
        <v>1</v>
      </c>
      <c r="L7" s="124"/>
      <c r="M7" s="124">
        <v>2.5</v>
      </c>
      <c r="N7" s="124">
        <v>2</v>
      </c>
      <c r="O7" s="124"/>
      <c r="P7" s="124">
        <v>0.5</v>
      </c>
      <c r="Q7" s="124">
        <v>2.5</v>
      </c>
      <c r="R7" s="66"/>
      <c r="S7" s="66"/>
      <c r="T7" s="128">
        <v>3</v>
      </c>
      <c r="U7" s="128">
        <v>2.5</v>
      </c>
      <c r="V7" s="128"/>
      <c r="W7" s="128">
        <v>1.5</v>
      </c>
      <c r="X7" s="128"/>
      <c r="Y7" s="128"/>
      <c r="Z7" s="128"/>
      <c r="AA7" s="128"/>
      <c r="AB7" s="557"/>
      <c r="AC7" s="164">
        <f t="shared" si="0"/>
        <v>14</v>
      </c>
      <c r="AD7" s="225">
        <f t="shared" si="1"/>
        <v>24.5</v>
      </c>
      <c r="AE7" s="162">
        <f t="shared" si="2"/>
        <v>17.5</v>
      </c>
      <c r="AF7" s="150">
        <f t="shared" si="3"/>
        <v>7</v>
      </c>
      <c r="AG7" s="151">
        <f t="shared" si="4"/>
        <v>1.75</v>
      </c>
      <c r="AH7" s="73">
        <f t="shared" si="5"/>
        <v>8</v>
      </c>
      <c r="AI7" s="73">
        <f t="shared" si="6"/>
        <v>5</v>
      </c>
      <c r="AJ7" s="73">
        <f t="shared" si="7"/>
        <v>1</v>
      </c>
      <c r="AK7" s="272">
        <f t="shared" si="8"/>
        <v>0.6071428571428571</v>
      </c>
      <c r="AL7" s="59"/>
    </row>
    <row r="8" spans="1:38" ht="18" customHeight="1">
      <c r="A8" s="181" t="s">
        <v>36</v>
      </c>
      <c r="B8" s="188" t="s">
        <v>492</v>
      </c>
      <c r="C8" s="66">
        <v>3</v>
      </c>
      <c r="D8" s="66">
        <v>2.5</v>
      </c>
      <c r="E8" s="66">
        <v>0</v>
      </c>
      <c r="F8" s="66"/>
      <c r="G8" s="66">
        <v>3</v>
      </c>
      <c r="H8" s="66">
        <v>0.5</v>
      </c>
      <c r="I8" s="66"/>
      <c r="J8" s="66"/>
      <c r="K8" s="66">
        <v>2</v>
      </c>
      <c r="L8" s="66">
        <v>0</v>
      </c>
      <c r="M8" s="66"/>
      <c r="N8" s="66"/>
      <c r="O8" s="66"/>
      <c r="P8" s="66">
        <v>1</v>
      </c>
      <c r="Q8" s="66"/>
      <c r="R8" s="77">
        <v>2</v>
      </c>
      <c r="S8" s="66"/>
      <c r="T8" s="128"/>
      <c r="U8" s="128">
        <v>1</v>
      </c>
      <c r="V8" s="128"/>
      <c r="W8" s="128">
        <v>3</v>
      </c>
      <c r="X8" s="128">
        <v>0.5</v>
      </c>
      <c r="Y8" s="205">
        <v>3</v>
      </c>
      <c r="Z8" s="128">
        <v>3</v>
      </c>
      <c r="AA8" s="128"/>
      <c r="AB8" s="557"/>
      <c r="AC8" s="164">
        <f t="shared" si="0"/>
        <v>14</v>
      </c>
      <c r="AD8" s="225">
        <f t="shared" si="1"/>
        <v>24.5</v>
      </c>
      <c r="AE8" s="162">
        <f t="shared" si="2"/>
        <v>17.5</v>
      </c>
      <c r="AF8" s="150">
        <f t="shared" si="3"/>
        <v>7</v>
      </c>
      <c r="AG8" s="151">
        <f t="shared" si="4"/>
        <v>1.75</v>
      </c>
      <c r="AH8" s="73">
        <f t="shared" si="5"/>
        <v>8</v>
      </c>
      <c r="AI8" s="73">
        <f t="shared" si="6"/>
        <v>6</v>
      </c>
      <c r="AJ8" s="73">
        <f t="shared" si="7"/>
        <v>0</v>
      </c>
      <c r="AK8" s="272">
        <f t="shared" si="8"/>
        <v>0.5714285714285714</v>
      </c>
      <c r="AL8" s="59"/>
    </row>
    <row r="9" spans="1:38" ht="18" customHeight="1">
      <c r="A9" s="181" t="s">
        <v>36</v>
      </c>
      <c r="B9" s="188" t="s">
        <v>493</v>
      </c>
      <c r="C9" s="124"/>
      <c r="D9" s="124"/>
      <c r="E9" s="124">
        <v>2.5</v>
      </c>
      <c r="F9" s="124"/>
      <c r="G9" s="124"/>
      <c r="H9" s="124">
        <v>3</v>
      </c>
      <c r="I9" s="124">
        <v>3</v>
      </c>
      <c r="J9" s="124"/>
      <c r="K9" s="124"/>
      <c r="L9" s="124"/>
      <c r="M9" s="124"/>
      <c r="N9" s="124"/>
      <c r="O9" s="124"/>
      <c r="P9" s="124"/>
      <c r="Q9" s="124"/>
      <c r="R9" s="66"/>
      <c r="S9" s="66"/>
      <c r="T9" s="128"/>
      <c r="U9" s="128"/>
      <c r="V9" s="66"/>
      <c r="W9" s="128"/>
      <c r="X9" s="128"/>
      <c r="Y9" s="128">
        <v>1</v>
      </c>
      <c r="Z9" s="66"/>
      <c r="AA9" s="128"/>
      <c r="AB9" s="558"/>
      <c r="AC9" s="164">
        <f t="shared" si="0"/>
        <v>4</v>
      </c>
      <c r="AD9" s="225">
        <f t="shared" si="1"/>
        <v>9.5</v>
      </c>
      <c r="AE9" s="162">
        <f t="shared" si="2"/>
        <v>2.5</v>
      </c>
      <c r="AF9" s="150">
        <f t="shared" si="3"/>
        <v>7</v>
      </c>
      <c r="AG9" s="151">
        <f t="shared" si="4"/>
        <v>2.375</v>
      </c>
      <c r="AH9" s="73">
        <f t="shared" si="5"/>
        <v>3</v>
      </c>
      <c r="AI9" s="73">
        <f t="shared" si="6"/>
        <v>1</v>
      </c>
      <c r="AJ9" s="73">
        <f t="shared" si="7"/>
        <v>0</v>
      </c>
      <c r="AK9" s="272">
        <f t="shared" si="8"/>
        <v>0.75</v>
      </c>
      <c r="AL9" s="59"/>
    </row>
    <row r="10" spans="1:38" ht="18" customHeight="1">
      <c r="A10" s="181" t="s">
        <v>36</v>
      </c>
      <c r="B10" s="188" t="s">
        <v>494</v>
      </c>
      <c r="C10" s="79">
        <v>2.5</v>
      </c>
      <c r="D10" s="79">
        <v>0</v>
      </c>
      <c r="E10" s="79"/>
      <c r="F10" s="79">
        <v>1</v>
      </c>
      <c r="G10" s="79"/>
      <c r="H10" s="79">
        <v>0.5</v>
      </c>
      <c r="I10" s="79"/>
      <c r="J10" s="79"/>
      <c r="K10" s="79"/>
      <c r="L10" s="79">
        <v>0.5</v>
      </c>
      <c r="M10" s="79"/>
      <c r="N10" s="79"/>
      <c r="O10" s="79"/>
      <c r="P10" s="79"/>
      <c r="Q10" s="79">
        <v>3</v>
      </c>
      <c r="R10" s="79"/>
      <c r="S10" s="66">
        <v>2</v>
      </c>
      <c r="T10" s="66">
        <v>3</v>
      </c>
      <c r="U10" s="128">
        <v>3</v>
      </c>
      <c r="V10" s="66">
        <v>2.5</v>
      </c>
      <c r="W10" s="128">
        <v>2.5</v>
      </c>
      <c r="X10" s="66"/>
      <c r="Y10" s="128"/>
      <c r="Z10" s="128">
        <v>2</v>
      </c>
      <c r="AA10" s="128">
        <v>0</v>
      </c>
      <c r="AB10" s="557"/>
      <c r="AC10" s="164">
        <f t="shared" si="0"/>
        <v>13</v>
      </c>
      <c r="AD10" s="225">
        <f t="shared" si="1"/>
        <v>22.5</v>
      </c>
      <c r="AE10" s="162">
        <f t="shared" si="2"/>
        <v>16.5</v>
      </c>
      <c r="AF10" s="150">
        <f t="shared" si="3"/>
        <v>6</v>
      </c>
      <c r="AG10" s="151">
        <f t="shared" si="4"/>
        <v>1.7307692307692308</v>
      </c>
      <c r="AH10" s="257">
        <f t="shared" si="5"/>
        <v>8</v>
      </c>
      <c r="AI10" s="257">
        <f t="shared" si="6"/>
        <v>5</v>
      </c>
      <c r="AJ10" s="257">
        <f t="shared" si="7"/>
        <v>0</v>
      </c>
      <c r="AK10" s="272">
        <f t="shared" si="8"/>
        <v>0.61538461538461542</v>
      </c>
      <c r="AL10" s="59"/>
    </row>
    <row r="11" spans="1:38" ht="18" customHeight="1">
      <c r="A11" s="181" t="s">
        <v>36</v>
      </c>
      <c r="B11" s="188" t="s">
        <v>495</v>
      </c>
      <c r="C11" s="124"/>
      <c r="D11" s="124">
        <v>2</v>
      </c>
      <c r="E11" s="124"/>
      <c r="F11" s="124"/>
      <c r="G11" s="124">
        <v>1.5</v>
      </c>
      <c r="H11" s="124">
        <v>0.5</v>
      </c>
      <c r="I11" s="124">
        <v>3</v>
      </c>
      <c r="J11" s="124">
        <v>2.5</v>
      </c>
      <c r="K11" s="124"/>
      <c r="L11" s="124"/>
      <c r="M11" s="124">
        <v>3</v>
      </c>
      <c r="N11" s="124">
        <v>1.5</v>
      </c>
      <c r="O11" s="124">
        <v>0</v>
      </c>
      <c r="P11" s="124">
        <v>3</v>
      </c>
      <c r="Q11" s="124"/>
      <c r="R11" s="66"/>
      <c r="S11" s="124">
        <v>2.5</v>
      </c>
      <c r="T11" s="66"/>
      <c r="U11" s="128"/>
      <c r="V11" s="66"/>
      <c r="W11" s="128"/>
      <c r="X11" s="128">
        <v>0.5</v>
      </c>
      <c r="Y11" s="128">
        <v>1</v>
      </c>
      <c r="Z11" s="66"/>
      <c r="AA11" s="128"/>
      <c r="AB11" s="557"/>
      <c r="AC11" s="164">
        <f t="shared" si="0"/>
        <v>12</v>
      </c>
      <c r="AD11" s="225">
        <f t="shared" si="1"/>
        <v>21</v>
      </c>
      <c r="AE11" s="69">
        <f t="shared" si="2"/>
        <v>15</v>
      </c>
      <c r="AF11" s="226">
        <f t="shared" si="3"/>
        <v>6</v>
      </c>
      <c r="AG11" s="146">
        <f t="shared" si="4"/>
        <v>1.75</v>
      </c>
      <c r="AH11" s="73">
        <f t="shared" si="5"/>
        <v>6</v>
      </c>
      <c r="AI11" s="73">
        <f t="shared" si="6"/>
        <v>4</v>
      </c>
      <c r="AJ11" s="73">
        <f t="shared" si="7"/>
        <v>2</v>
      </c>
      <c r="AK11" s="271">
        <f t="shared" si="8"/>
        <v>0.58333333333333337</v>
      </c>
      <c r="AL11" s="59"/>
    </row>
    <row r="12" spans="1:38" ht="18" customHeight="1">
      <c r="A12" s="181" t="s">
        <v>36</v>
      </c>
      <c r="B12" s="188" t="s">
        <v>496</v>
      </c>
      <c r="C12" s="66"/>
      <c r="D12" s="66"/>
      <c r="E12" s="66"/>
      <c r="F12" s="66">
        <v>1.5</v>
      </c>
      <c r="G12" s="66"/>
      <c r="H12" s="66"/>
      <c r="I12" s="66">
        <v>2</v>
      </c>
      <c r="J12" s="66"/>
      <c r="K12" s="66"/>
      <c r="L12" s="66">
        <v>3</v>
      </c>
      <c r="M12" s="66"/>
      <c r="N12" s="66">
        <v>0</v>
      </c>
      <c r="O12" s="66">
        <v>2.5</v>
      </c>
      <c r="P12" s="66"/>
      <c r="Q12" s="66"/>
      <c r="R12" s="66"/>
      <c r="S12" s="128"/>
      <c r="T12" s="128"/>
      <c r="U12" s="66"/>
      <c r="V12" s="128">
        <v>2.5</v>
      </c>
      <c r="W12" s="128">
        <v>3</v>
      </c>
      <c r="X12" s="128">
        <v>0</v>
      </c>
      <c r="Y12" s="128"/>
      <c r="Z12" s="79"/>
      <c r="AA12" s="128"/>
      <c r="AB12" s="557"/>
      <c r="AC12" s="164">
        <f t="shared" si="0"/>
        <v>8</v>
      </c>
      <c r="AD12" s="225">
        <f t="shared" si="1"/>
        <v>14.5</v>
      </c>
      <c r="AE12" s="162">
        <f t="shared" si="2"/>
        <v>9.5</v>
      </c>
      <c r="AF12" s="150">
        <f t="shared" si="3"/>
        <v>5</v>
      </c>
      <c r="AG12" s="151">
        <f t="shared" si="4"/>
        <v>1.8125</v>
      </c>
      <c r="AH12" s="73">
        <f t="shared" si="5"/>
        <v>5</v>
      </c>
      <c r="AI12" s="73">
        <f t="shared" si="6"/>
        <v>2</v>
      </c>
      <c r="AJ12" s="73">
        <f t="shared" si="7"/>
        <v>1</v>
      </c>
      <c r="AK12" s="272">
        <f t="shared" si="8"/>
        <v>0.6875</v>
      </c>
      <c r="AL12" s="59"/>
    </row>
    <row r="13" spans="1:38" ht="18" customHeight="1">
      <c r="A13" s="181" t="s">
        <v>36</v>
      </c>
      <c r="B13" s="188" t="s">
        <v>497</v>
      </c>
      <c r="C13" s="66"/>
      <c r="D13" s="66"/>
      <c r="E13" s="66"/>
      <c r="F13" s="66"/>
      <c r="G13" s="66">
        <v>0.5</v>
      </c>
      <c r="H13" s="66">
        <v>1.5</v>
      </c>
      <c r="I13" s="66"/>
      <c r="J13" s="66"/>
      <c r="K13" s="66">
        <v>1.5</v>
      </c>
      <c r="L13" s="66">
        <v>3</v>
      </c>
      <c r="M13" s="66">
        <v>3</v>
      </c>
      <c r="N13" s="66">
        <v>2</v>
      </c>
      <c r="O13" s="66">
        <v>1</v>
      </c>
      <c r="P13" s="66"/>
      <c r="Q13" s="66">
        <v>0</v>
      </c>
      <c r="R13" s="66"/>
      <c r="S13" s="128">
        <v>3</v>
      </c>
      <c r="T13" s="66">
        <v>1</v>
      </c>
      <c r="U13" s="66">
        <v>3</v>
      </c>
      <c r="V13" s="128">
        <v>0.5</v>
      </c>
      <c r="W13" s="66">
        <v>1.5</v>
      </c>
      <c r="X13" s="77">
        <v>2.5</v>
      </c>
      <c r="Y13" s="128">
        <v>0</v>
      </c>
      <c r="Z13" s="128"/>
      <c r="AA13" s="128"/>
      <c r="AB13" s="557"/>
      <c r="AC13" s="164">
        <f t="shared" si="0"/>
        <v>15</v>
      </c>
      <c r="AD13" s="225">
        <f t="shared" si="1"/>
        <v>24</v>
      </c>
      <c r="AE13" s="162">
        <f t="shared" si="2"/>
        <v>21</v>
      </c>
      <c r="AF13" s="150">
        <f t="shared" si="3"/>
        <v>3</v>
      </c>
      <c r="AG13" s="151">
        <f t="shared" si="4"/>
        <v>1.6</v>
      </c>
      <c r="AH13" s="73">
        <f t="shared" si="5"/>
        <v>6</v>
      </c>
      <c r="AI13" s="73">
        <f t="shared" si="6"/>
        <v>6</v>
      </c>
      <c r="AJ13" s="73">
        <f t="shared" si="7"/>
        <v>3</v>
      </c>
      <c r="AK13" s="272">
        <f t="shared" si="8"/>
        <v>0.5</v>
      </c>
      <c r="AL13" s="59"/>
    </row>
    <row r="14" spans="1:38" ht="18" customHeight="1">
      <c r="A14" s="181" t="s">
        <v>36</v>
      </c>
      <c r="B14" s="188" t="s">
        <v>498</v>
      </c>
      <c r="C14" s="66">
        <v>3</v>
      </c>
      <c r="D14" s="66"/>
      <c r="E14" s="66"/>
      <c r="F14" s="66"/>
      <c r="G14" s="66">
        <v>3</v>
      </c>
      <c r="H14" s="66"/>
      <c r="I14" s="66"/>
      <c r="J14" s="66">
        <v>0.5</v>
      </c>
      <c r="K14" s="66"/>
      <c r="L14" s="66"/>
      <c r="M14" s="66"/>
      <c r="N14" s="66"/>
      <c r="O14" s="66">
        <v>0</v>
      </c>
      <c r="P14" s="66"/>
      <c r="Q14" s="66"/>
      <c r="R14" s="77">
        <v>1.5</v>
      </c>
      <c r="S14" s="66">
        <v>3</v>
      </c>
      <c r="T14" s="77"/>
      <c r="U14" s="66">
        <v>2.5</v>
      </c>
      <c r="V14" s="128"/>
      <c r="W14" s="128"/>
      <c r="X14" s="128"/>
      <c r="Y14" s="273"/>
      <c r="Z14" s="128">
        <v>0</v>
      </c>
      <c r="AA14" s="66"/>
      <c r="AB14" s="557"/>
      <c r="AC14" s="164">
        <f t="shared" si="0"/>
        <v>8</v>
      </c>
      <c r="AD14" s="225">
        <f t="shared" si="1"/>
        <v>13.5</v>
      </c>
      <c r="AE14" s="162">
        <f t="shared" si="2"/>
        <v>10.5</v>
      </c>
      <c r="AF14" s="150">
        <f t="shared" si="3"/>
        <v>3</v>
      </c>
      <c r="AG14" s="151">
        <f t="shared" si="4"/>
        <v>1.6875</v>
      </c>
      <c r="AH14" s="73">
        <f t="shared" si="5"/>
        <v>4</v>
      </c>
      <c r="AI14" s="73">
        <f t="shared" si="6"/>
        <v>3</v>
      </c>
      <c r="AJ14" s="73">
        <f t="shared" si="7"/>
        <v>1</v>
      </c>
      <c r="AK14" s="272">
        <f t="shared" si="8"/>
        <v>0.5625</v>
      </c>
      <c r="AL14" s="59"/>
    </row>
    <row r="15" spans="1:38" ht="18" customHeight="1">
      <c r="A15" s="181" t="s">
        <v>36</v>
      </c>
      <c r="B15" s="188" t="s">
        <v>499</v>
      </c>
      <c r="C15" s="66">
        <v>1</v>
      </c>
      <c r="D15" s="66"/>
      <c r="E15" s="66"/>
      <c r="F15" s="66">
        <v>3</v>
      </c>
      <c r="G15" s="66"/>
      <c r="H15" s="66"/>
      <c r="I15" s="66"/>
      <c r="J15" s="66"/>
      <c r="K15" s="66">
        <v>2</v>
      </c>
      <c r="L15" s="66"/>
      <c r="M15" s="66"/>
      <c r="N15" s="66"/>
      <c r="O15" s="124">
        <v>1.5</v>
      </c>
      <c r="P15" s="66">
        <v>2.5</v>
      </c>
      <c r="Q15" s="66">
        <v>0</v>
      </c>
      <c r="R15" s="66">
        <v>3</v>
      </c>
      <c r="S15" s="128"/>
      <c r="T15" s="128">
        <v>1.5</v>
      </c>
      <c r="U15" s="128"/>
      <c r="V15" s="124">
        <v>0</v>
      </c>
      <c r="W15" s="128"/>
      <c r="X15" s="128"/>
      <c r="Y15" s="128"/>
      <c r="Z15" s="128"/>
      <c r="AA15" s="128">
        <v>0</v>
      </c>
      <c r="AB15" s="557"/>
      <c r="AC15" s="164">
        <f t="shared" si="0"/>
        <v>10</v>
      </c>
      <c r="AD15" s="225">
        <f t="shared" si="1"/>
        <v>14.5</v>
      </c>
      <c r="AE15" s="162">
        <f t="shared" si="2"/>
        <v>15.5</v>
      </c>
      <c r="AF15" s="150">
        <f t="shared" si="3"/>
        <v>-1</v>
      </c>
      <c r="AG15" s="151">
        <f t="shared" si="4"/>
        <v>1.45</v>
      </c>
      <c r="AH15" s="73">
        <f t="shared" si="5"/>
        <v>4</v>
      </c>
      <c r="AI15" s="73">
        <f t="shared" si="6"/>
        <v>4</v>
      </c>
      <c r="AJ15" s="73">
        <f t="shared" si="7"/>
        <v>2</v>
      </c>
      <c r="AK15" s="272">
        <f t="shared" si="8"/>
        <v>0.5</v>
      </c>
      <c r="AL15" s="59"/>
    </row>
    <row r="16" spans="1:38" ht="18" customHeight="1">
      <c r="A16" s="181" t="s">
        <v>36</v>
      </c>
      <c r="B16" s="188" t="s">
        <v>500</v>
      </c>
      <c r="C16" s="92">
        <v>0</v>
      </c>
      <c r="D16" s="66"/>
      <c r="E16" s="66">
        <v>1.5</v>
      </c>
      <c r="F16" s="66"/>
      <c r="G16" s="66">
        <v>0</v>
      </c>
      <c r="H16" s="66">
        <v>3</v>
      </c>
      <c r="I16" s="66">
        <v>3</v>
      </c>
      <c r="J16" s="66">
        <v>2.5</v>
      </c>
      <c r="K16" s="66">
        <v>1</v>
      </c>
      <c r="L16" s="66">
        <v>3</v>
      </c>
      <c r="M16" s="66">
        <v>3</v>
      </c>
      <c r="N16" s="66">
        <v>0</v>
      </c>
      <c r="O16" s="66">
        <v>0.5</v>
      </c>
      <c r="P16" s="66">
        <v>0.5</v>
      </c>
      <c r="Q16" s="66">
        <v>0</v>
      </c>
      <c r="R16" s="66">
        <v>3</v>
      </c>
      <c r="S16" s="128"/>
      <c r="T16" s="66"/>
      <c r="U16" s="128">
        <v>0.5</v>
      </c>
      <c r="V16" s="66">
        <v>0</v>
      </c>
      <c r="W16" s="128"/>
      <c r="X16" s="128">
        <v>1</v>
      </c>
      <c r="Y16" s="128">
        <v>3</v>
      </c>
      <c r="Z16" s="79"/>
      <c r="AA16" s="128">
        <v>1.5</v>
      </c>
      <c r="AB16" s="557"/>
      <c r="AC16" s="164">
        <f t="shared" si="0"/>
        <v>19</v>
      </c>
      <c r="AD16" s="225">
        <f t="shared" si="1"/>
        <v>27</v>
      </c>
      <c r="AE16" s="162">
        <f t="shared" si="2"/>
        <v>30</v>
      </c>
      <c r="AF16" s="150">
        <f t="shared" si="3"/>
        <v>-3</v>
      </c>
      <c r="AG16" s="151">
        <f t="shared" si="4"/>
        <v>1.4210526315789473</v>
      </c>
      <c r="AH16" s="73">
        <f t="shared" si="5"/>
        <v>7</v>
      </c>
      <c r="AI16" s="73">
        <f t="shared" si="6"/>
        <v>10</v>
      </c>
      <c r="AJ16" s="73">
        <f t="shared" si="7"/>
        <v>2</v>
      </c>
      <c r="AK16" s="272">
        <f t="shared" si="8"/>
        <v>0.42105263157894735</v>
      </c>
      <c r="AL16" s="59"/>
    </row>
    <row r="17" spans="1:38" ht="18" customHeight="1">
      <c r="A17" s="181" t="s">
        <v>36</v>
      </c>
      <c r="B17" s="188" t="s">
        <v>501</v>
      </c>
      <c r="C17" s="128">
        <v>0.5</v>
      </c>
      <c r="D17" s="128">
        <v>1</v>
      </c>
      <c r="E17" s="128">
        <v>1.5</v>
      </c>
      <c r="F17" s="128">
        <v>1</v>
      </c>
      <c r="G17" s="128">
        <v>2</v>
      </c>
      <c r="H17" s="128">
        <v>0.5</v>
      </c>
      <c r="I17" s="128"/>
      <c r="J17" s="128"/>
      <c r="K17" s="128">
        <v>2</v>
      </c>
      <c r="L17" s="128">
        <v>3</v>
      </c>
      <c r="M17" s="128"/>
      <c r="N17" s="128">
        <v>0</v>
      </c>
      <c r="O17" s="128">
        <v>1.5</v>
      </c>
      <c r="P17" s="128"/>
      <c r="Q17" s="128">
        <v>2.5</v>
      </c>
      <c r="R17" s="66">
        <v>2</v>
      </c>
      <c r="S17" s="66">
        <v>0</v>
      </c>
      <c r="T17" s="77"/>
      <c r="U17" s="128">
        <v>2.5</v>
      </c>
      <c r="V17" s="66"/>
      <c r="W17" s="66">
        <v>0</v>
      </c>
      <c r="X17" s="128">
        <v>2</v>
      </c>
      <c r="Y17" s="128"/>
      <c r="Z17" s="128">
        <v>0</v>
      </c>
      <c r="AA17" s="128">
        <v>3</v>
      </c>
      <c r="AB17" s="557"/>
      <c r="AC17" s="164">
        <f t="shared" si="0"/>
        <v>18</v>
      </c>
      <c r="AD17" s="225">
        <f t="shared" si="1"/>
        <v>25</v>
      </c>
      <c r="AE17" s="162">
        <f t="shared" si="2"/>
        <v>29</v>
      </c>
      <c r="AF17" s="150">
        <f t="shared" si="3"/>
        <v>-4</v>
      </c>
      <c r="AG17" s="151">
        <f t="shared" si="4"/>
        <v>1.3888888888888888</v>
      </c>
      <c r="AH17" s="73">
        <f t="shared" si="5"/>
        <v>8</v>
      </c>
      <c r="AI17" s="73">
        <f t="shared" si="6"/>
        <v>8</v>
      </c>
      <c r="AJ17" s="73">
        <f t="shared" si="7"/>
        <v>2</v>
      </c>
      <c r="AK17" s="272">
        <f t="shared" si="8"/>
        <v>0.5</v>
      </c>
      <c r="AL17" s="59"/>
    </row>
    <row r="18" spans="1:38" ht="18" customHeight="1">
      <c r="A18" s="181" t="s">
        <v>36</v>
      </c>
      <c r="B18" s="188" t="s">
        <v>502</v>
      </c>
      <c r="C18" s="124"/>
      <c r="D18" s="124">
        <v>0</v>
      </c>
      <c r="E18" s="124"/>
      <c r="F18" s="124">
        <v>0</v>
      </c>
      <c r="G18" s="124"/>
      <c r="H18" s="124"/>
      <c r="I18" s="124">
        <v>2.5</v>
      </c>
      <c r="J18" s="124"/>
      <c r="K18" s="124"/>
      <c r="L18" s="124"/>
      <c r="M18" s="124"/>
      <c r="N18" s="124"/>
      <c r="O18" s="124"/>
      <c r="P18" s="124"/>
      <c r="Q18" s="124"/>
      <c r="R18" s="66"/>
      <c r="S18" s="66"/>
      <c r="T18" s="128"/>
      <c r="U18" s="128"/>
      <c r="V18" s="128"/>
      <c r="W18" s="66"/>
      <c r="X18" s="128"/>
      <c r="Y18" s="128"/>
      <c r="Z18" s="66"/>
      <c r="AA18" s="128"/>
      <c r="AB18" s="557"/>
      <c r="AC18" s="164">
        <f t="shared" si="0"/>
        <v>3</v>
      </c>
      <c r="AD18" s="225">
        <f t="shared" si="1"/>
        <v>2.5</v>
      </c>
      <c r="AE18" s="162">
        <f t="shared" si="2"/>
        <v>6.5</v>
      </c>
      <c r="AF18" s="150">
        <f t="shared" si="3"/>
        <v>-4</v>
      </c>
      <c r="AG18" s="151">
        <f t="shared" si="4"/>
        <v>0.83333333333333337</v>
      </c>
      <c r="AH18" s="73">
        <f t="shared" si="5"/>
        <v>1</v>
      </c>
      <c r="AI18" s="73">
        <f t="shared" si="6"/>
        <v>2</v>
      </c>
      <c r="AJ18" s="73">
        <f t="shared" si="7"/>
        <v>0</v>
      </c>
      <c r="AK18" s="272">
        <f t="shared" si="8"/>
        <v>0.33333333333333331</v>
      </c>
      <c r="AL18" s="59"/>
    </row>
    <row r="19" spans="1:38" ht="18" customHeight="1">
      <c r="A19" s="181" t="s">
        <v>36</v>
      </c>
      <c r="B19" s="188" t="s">
        <v>503</v>
      </c>
      <c r="C19" s="124"/>
      <c r="D19" s="124">
        <v>3</v>
      </c>
      <c r="E19" s="124">
        <v>3</v>
      </c>
      <c r="F19" s="124">
        <v>0.5</v>
      </c>
      <c r="G19" s="124">
        <v>3</v>
      </c>
      <c r="H19" s="124">
        <v>0</v>
      </c>
      <c r="I19" s="124">
        <v>0</v>
      </c>
      <c r="J19" s="124">
        <v>0</v>
      </c>
      <c r="K19" s="124"/>
      <c r="L19" s="124">
        <v>1.5</v>
      </c>
      <c r="M19" s="124">
        <v>0</v>
      </c>
      <c r="N19" s="124">
        <v>2.5</v>
      </c>
      <c r="O19" s="124"/>
      <c r="P19" s="124">
        <v>1</v>
      </c>
      <c r="Q19" s="124"/>
      <c r="R19" s="66"/>
      <c r="S19" s="128">
        <v>1</v>
      </c>
      <c r="T19" s="66">
        <v>1.5</v>
      </c>
      <c r="U19" s="128">
        <v>0</v>
      </c>
      <c r="V19" s="124"/>
      <c r="W19" s="128"/>
      <c r="X19" s="66">
        <v>3</v>
      </c>
      <c r="Y19" s="128">
        <v>0</v>
      </c>
      <c r="Z19" s="66">
        <v>3</v>
      </c>
      <c r="AA19" s="66"/>
      <c r="AB19" s="557"/>
      <c r="AC19" s="164">
        <f t="shared" si="0"/>
        <v>17</v>
      </c>
      <c r="AD19" s="225">
        <f t="shared" si="1"/>
        <v>23</v>
      </c>
      <c r="AE19" s="162">
        <f t="shared" si="2"/>
        <v>28</v>
      </c>
      <c r="AF19" s="150">
        <f t="shared" si="3"/>
        <v>-5</v>
      </c>
      <c r="AG19" s="151">
        <f t="shared" si="4"/>
        <v>1.3529411764705883</v>
      </c>
      <c r="AH19" s="73">
        <f t="shared" si="5"/>
        <v>6</v>
      </c>
      <c r="AI19" s="73">
        <f t="shared" si="6"/>
        <v>9</v>
      </c>
      <c r="AJ19" s="73">
        <f t="shared" si="7"/>
        <v>2</v>
      </c>
      <c r="AK19" s="272">
        <f t="shared" si="8"/>
        <v>0.41176470588235292</v>
      </c>
      <c r="AL19" s="59"/>
    </row>
    <row r="20" spans="1:38" ht="18" customHeight="1">
      <c r="A20" s="181" t="s">
        <v>36</v>
      </c>
      <c r="B20" s="190" t="s">
        <v>504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>
        <v>0</v>
      </c>
      <c r="R20" s="128">
        <v>2.5</v>
      </c>
      <c r="S20" s="128">
        <v>1</v>
      </c>
      <c r="T20" s="66">
        <v>1</v>
      </c>
      <c r="U20" s="128"/>
      <c r="V20" s="128">
        <v>2</v>
      </c>
      <c r="W20" s="66"/>
      <c r="X20" s="128">
        <v>0</v>
      </c>
      <c r="Y20" s="128"/>
      <c r="Z20" s="128">
        <v>0</v>
      </c>
      <c r="AA20" s="128">
        <v>2.5</v>
      </c>
      <c r="AB20" s="557"/>
      <c r="AC20" s="164">
        <f t="shared" si="0"/>
        <v>8</v>
      </c>
      <c r="AD20" s="225">
        <f t="shared" si="1"/>
        <v>9</v>
      </c>
      <c r="AE20" s="162">
        <f t="shared" si="2"/>
        <v>15</v>
      </c>
      <c r="AF20" s="150">
        <f t="shared" si="3"/>
        <v>-6</v>
      </c>
      <c r="AG20" s="151">
        <f t="shared" si="4"/>
        <v>1.125</v>
      </c>
      <c r="AH20" s="73">
        <f t="shared" si="5"/>
        <v>3</v>
      </c>
      <c r="AI20" s="73">
        <f t="shared" si="6"/>
        <v>5</v>
      </c>
      <c r="AJ20" s="73">
        <f t="shared" si="7"/>
        <v>0</v>
      </c>
      <c r="AK20" s="272">
        <f t="shared" si="8"/>
        <v>0.375</v>
      </c>
      <c r="AL20" s="126" t="s">
        <v>45</v>
      </c>
    </row>
    <row r="21" spans="1:38" ht="18" customHeight="1">
      <c r="A21" s="181" t="s">
        <v>36</v>
      </c>
      <c r="B21" s="188" t="s">
        <v>505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128"/>
      <c r="V21" s="128"/>
      <c r="W21" s="79"/>
      <c r="X21" s="128"/>
      <c r="Y21" s="128">
        <v>0</v>
      </c>
      <c r="Z21" s="128"/>
      <c r="AA21" s="128">
        <v>0</v>
      </c>
      <c r="AB21" s="557"/>
      <c r="AC21" s="164">
        <f t="shared" si="0"/>
        <v>2</v>
      </c>
      <c r="AD21" s="225">
        <f t="shared" si="1"/>
        <v>0</v>
      </c>
      <c r="AE21" s="162">
        <f t="shared" si="2"/>
        <v>6</v>
      </c>
      <c r="AF21" s="150">
        <f t="shared" si="3"/>
        <v>-6</v>
      </c>
      <c r="AG21" s="151">
        <f t="shared" si="4"/>
        <v>0</v>
      </c>
      <c r="AH21" s="73">
        <f t="shared" si="5"/>
        <v>0</v>
      </c>
      <c r="AI21" s="73">
        <f t="shared" si="6"/>
        <v>2</v>
      </c>
      <c r="AJ21" s="274">
        <f t="shared" si="7"/>
        <v>0</v>
      </c>
      <c r="AK21" s="272">
        <f t="shared" si="8"/>
        <v>0</v>
      </c>
      <c r="AL21" s="59"/>
    </row>
    <row r="22" spans="1:38" ht="18" customHeight="1">
      <c r="A22" s="181" t="s">
        <v>36</v>
      </c>
      <c r="B22" s="275" t="s">
        <v>506</v>
      </c>
      <c r="C22" s="79">
        <v>0</v>
      </c>
      <c r="D22" s="79"/>
      <c r="E22" s="79">
        <v>3</v>
      </c>
      <c r="F22" s="79">
        <v>0</v>
      </c>
      <c r="G22" s="79"/>
      <c r="H22" s="79"/>
      <c r="I22" s="79">
        <v>1.5</v>
      </c>
      <c r="J22" s="79">
        <v>1</v>
      </c>
      <c r="K22" s="79">
        <v>1.5</v>
      </c>
      <c r="L22" s="79">
        <v>3</v>
      </c>
      <c r="M22" s="79">
        <v>0.5</v>
      </c>
      <c r="N22" s="79">
        <v>1.5</v>
      </c>
      <c r="O22" s="79">
        <v>2.5</v>
      </c>
      <c r="P22" s="79">
        <v>0.5</v>
      </c>
      <c r="Q22" s="79">
        <v>2</v>
      </c>
      <c r="R22" s="79">
        <v>1</v>
      </c>
      <c r="S22" s="66"/>
      <c r="T22" s="79"/>
      <c r="U22" s="79"/>
      <c r="V22" s="79">
        <v>0.5</v>
      </c>
      <c r="W22" s="79">
        <v>1</v>
      </c>
      <c r="X22" s="79">
        <v>2.5</v>
      </c>
      <c r="Y22" s="79">
        <v>0</v>
      </c>
      <c r="Z22" s="79">
        <v>0</v>
      </c>
      <c r="AA22" s="79">
        <v>2.5</v>
      </c>
      <c r="AB22" s="558"/>
      <c r="AC22" s="256">
        <f t="shared" si="0"/>
        <v>19</v>
      </c>
      <c r="AD22" s="276">
        <f t="shared" si="1"/>
        <v>24.5</v>
      </c>
      <c r="AE22" s="162">
        <f t="shared" si="2"/>
        <v>32.5</v>
      </c>
      <c r="AF22" s="150">
        <f t="shared" si="3"/>
        <v>-8</v>
      </c>
      <c r="AG22" s="151">
        <f t="shared" si="4"/>
        <v>1.2894736842105263</v>
      </c>
      <c r="AH22" s="257">
        <f t="shared" si="5"/>
        <v>6</v>
      </c>
      <c r="AI22" s="277">
        <f t="shared" si="6"/>
        <v>10</v>
      </c>
      <c r="AJ22" s="257">
        <f t="shared" si="7"/>
        <v>3</v>
      </c>
      <c r="AK22" s="278">
        <f t="shared" si="8"/>
        <v>0.39473684210526316</v>
      </c>
      <c r="AL22" s="59"/>
    </row>
    <row r="23" spans="1:38" ht="18" customHeight="1">
      <c r="A23" s="181" t="s">
        <v>36</v>
      </c>
      <c r="B23" s="188" t="s">
        <v>507</v>
      </c>
      <c r="C23" s="279"/>
      <c r="D23" s="279"/>
      <c r="E23" s="279"/>
      <c r="F23" s="279"/>
      <c r="G23" s="279"/>
      <c r="H23" s="279"/>
      <c r="I23" s="279"/>
      <c r="J23" s="279">
        <v>0</v>
      </c>
      <c r="K23" s="279"/>
      <c r="L23" s="279">
        <v>0.5</v>
      </c>
      <c r="M23" s="279">
        <v>3</v>
      </c>
      <c r="N23" s="279"/>
      <c r="O23" s="279"/>
      <c r="P23" s="279"/>
      <c r="Q23" s="279"/>
      <c r="R23" s="279"/>
      <c r="S23" s="237">
        <v>3</v>
      </c>
      <c r="T23" s="279">
        <v>0</v>
      </c>
      <c r="U23" s="279"/>
      <c r="V23" s="279">
        <v>0</v>
      </c>
      <c r="W23" s="279"/>
      <c r="X23" s="279">
        <v>0</v>
      </c>
      <c r="Y23" s="279">
        <v>1.5</v>
      </c>
      <c r="Z23" s="279">
        <v>0</v>
      </c>
      <c r="AA23" s="279">
        <v>0</v>
      </c>
      <c r="AB23" s="559"/>
      <c r="AC23" s="280">
        <f t="shared" si="0"/>
        <v>10</v>
      </c>
      <c r="AD23" s="281">
        <f t="shared" si="1"/>
        <v>8</v>
      </c>
      <c r="AE23" s="282">
        <f t="shared" si="2"/>
        <v>22</v>
      </c>
      <c r="AF23" s="283">
        <f t="shared" si="3"/>
        <v>-14</v>
      </c>
      <c r="AG23" s="146">
        <f t="shared" si="4"/>
        <v>0.8</v>
      </c>
      <c r="AH23" s="73">
        <f t="shared" si="5"/>
        <v>2</v>
      </c>
      <c r="AI23" s="73">
        <f t="shared" si="6"/>
        <v>7</v>
      </c>
      <c r="AJ23" s="73">
        <f t="shared" si="7"/>
        <v>1</v>
      </c>
      <c r="AK23" s="74">
        <f t="shared" si="8"/>
        <v>0.25</v>
      </c>
      <c r="AL23" s="59"/>
    </row>
    <row r="24" spans="1:38" ht="18" customHeight="1">
      <c r="B24" s="284" t="s">
        <v>486</v>
      </c>
      <c r="C24" s="41">
        <f t="shared" ref="C24:AB24" si="9">SUM(C2:C23)</f>
        <v>14.5</v>
      </c>
      <c r="D24" s="41">
        <f t="shared" si="9"/>
        <v>14.5</v>
      </c>
      <c r="E24" s="42">
        <f t="shared" si="9"/>
        <v>19.5</v>
      </c>
      <c r="F24" s="41">
        <f t="shared" si="9"/>
        <v>9.5</v>
      </c>
      <c r="G24" s="42">
        <f t="shared" si="9"/>
        <v>18</v>
      </c>
      <c r="H24" s="42">
        <f t="shared" si="9"/>
        <v>15.5</v>
      </c>
      <c r="I24" s="42">
        <f t="shared" si="9"/>
        <v>19</v>
      </c>
      <c r="J24" s="41">
        <f t="shared" si="9"/>
        <v>13.5</v>
      </c>
      <c r="K24" s="42">
        <f t="shared" si="9"/>
        <v>16.5</v>
      </c>
      <c r="L24" s="42">
        <f t="shared" si="9"/>
        <v>18</v>
      </c>
      <c r="M24" s="42">
        <f t="shared" si="9"/>
        <v>20.5</v>
      </c>
      <c r="N24" s="41">
        <f t="shared" si="9"/>
        <v>14.5</v>
      </c>
      <c r="O24" s="44">
        <f t="shared" si="9"/>
        <v>15</v>
      </c>
      <c r="P24" s="41">
        <f t="shared" si="9"/>
        <v>14.5</v>
      </c>
      <c r="Q24" s="41">
        <f t="shared" si="9"/>
        <v>14.5</v>
      </c>
      <c r="R24" s="42">
        <f t="shared" si="9"/>
        <v>22</v>
      </c>
      <c r="S24" s="42">
        <f t="shared" si="9"/>
        <v>19</v>
      </c>
      <c r="T24" s="42">
        <f t="shared" si="9"/>
        <v>16</v>
      </c>
      <c r="U24" s="42">
        <f t="shared" si="9"/>
        <v>19</v>
      </c>
      <c r="V24" s="41">
        <f t="shared" si="9"/>
        <v>12</v>
      </c>
      <c r="W24" s="42">
        <f t="shared" si="9"/>
        <v>17</v>
      </c>
      <c r="X24" s="41">
        <f t="shared" si="9"/>
        <v>12</v>
      </c>
      <c r="Y24" s="41">
        <f t="shared" si="9"/>
        <v>11.5</v>
      </c>
      <c r="Z24" s="41">
        <f t="shared" si="9"/>
        <v>11</v>
      </c>
      <c r="AA24" s="42">
        <f t="shared" si="9"/>
        <v>15.5</v>
      </c>
      <c r="AB24" s="560">
        <v>15</v>
      </c>
      <c r="AC24" s="285">
        <f t="shared" ref="AC24:AF24" si="10">SUM(AC3:AC23)</f>
        <v>250</v>
      </c>
      <c r="AD24" s="286">
        <f t="shared" si="10"/>
        <v>392.5</v>
      </c>
      <c r="AE24" s="285">
        <f t="shared" si="10"/>
        <v>357.5</v>
      </c>
      <c r="AF24" s="286">
        <f t="shared" si="10"/>
        <v>35</v>
      </c>
      <c r="AG24" s="213">
        <f t="shared" si="4"/>
        <v>1.57</v>
      </c>
      <c r="AH24" s="214">
        <f t="shared" ref="AH24:AJ24" si="11">SUM(AH3:AH23)</f>
        <v>119</v>
      </c>
      <c r="AI24" s="214">
        <f t="shared" si="11"/>
        <v>108</v>
      </c>
      <c r="AJ24" s="214">
        <f t="shared" si="11"/>
        <v>23</v>
      </c>
      <c r="AK24" s="215">
        <f t="shared" si="8"/>
        <v>0.52200000000000002</v>
      </c>
    </row>
    <row r="25" spans="1:38" ht="18" customHeight="1">
      <c r="B25" s="104" t="s">
        <v>63</v>
      </c>
      <c r="C25" s="50">
        <f t="shared" ref="C25:AB25" si="12">30-C24</f>
        <v>15.5</v>
      </c>
      <c r="D25" s="267">
        <f t="shared" si="12"/>
        <v>15.5</v>
      </c>
      <c r="E25" s="244">
        <f t="shared" si="12"/>
        <v>10.5</v>
      </c>
      <c r="F25" s="267">
        <f t="shared" si="12"/>
        <v>20.5</v>
      </c>
      <c r="G25" s="244">
        <f t="shared" si="12"/>
        <v>12</v>
      </c>
      <c r="H25" s="244">
        <f t="shared" si="12"/>
        <v>14.5</v>
      </c>
      <c r="I25" s="244">
        <f t="shared" si="12"/>
        <v>11</v>
      </c>
      <c r="J25" s="42">
        <f t="shared" si="12"/>
        <v>16.5</v>
      </c>
      <c r="K25" s="244">
        <f t="shared" si="12"/>
        <v>13.5</v>
      </c>
      <c r="L25" s="244">
        <f t="shared" si="12"/>
        <v>12</v>
      </c>
      <c r="M25" s="244">
        <f t="shared" si="12"/>
        <v>9.5</v>
      </c>
      <c r="N25" s="42">
        <f t="shared" si="12"/>
        <v>15.5</v>
      </c>
      <c r="O25" s="245">
        <f t="shared" si="12"/>
        <v>15</v>
      </c>
      <c r="P25" s="42">
        <f t="shared" si="12"/>
        <v>15.5</v>
      </c>
      <c r="Q25" s="42">
        <f t="shared" si="12"/>
        <v>15.5</v>
      </c>
      <c r="R25" s="244">
        <f t="shared" si="12"/>
        <v>8</v>
      </c>
      <c r="S25" s="244">
        <f t="shared" si="12"/>
        <v>11</v>
      </c>
      <c r="T25" s="244">
        <f t="shared" si="12"/>
        <v>14</v>
      </c>
      <c r="U25" s="244">
        <f t="shared" si="12"/>
        <v>11</v>
      </c>
      <c r="V25" s="42">
        <f t="shared" si="12"/>
        <v>18</v>
      </c>
      <c r="W25" s="244">
        <f t="shared" si="12"/>
        <v>13</v>
      </c>
      <c r="X25" s="42">
        <f t="shared" si="12"/>
        <v>18</v>
      </c>
      <c r="Y25" s="42">
        <f t="shared" si="12"/>
        <v>18.5</v>
      </c>
      <c r="Z25" s="42">
        <f t="shared" si="12"/>
        <v>19</v>
      </c>
      <c r="AA25" s="244">
        <f t="shared" si="12"/>
        <v>14.5</v>
      </c>
      <c r="AB25" s="561">
        <f t="shared" si="12"/>
        <v>15</v>
      </c>
    </row>
    <row r="26" spans="1:38" ht="18" customHeight="1">
      <c r="B26" s="104" t="s">
        <v>64</v>
      </c>
      <c r="C26" s="53" t="s">
        <v>65</v>
      </c>
      <c r="D26" s="53" t="s">
        <v>263</v>
      </c>
      <c r="E26" s="194" t="s">
        <v>67</v>
      </c>
      <c r="F26" s="194" t="s">
        <v>265</v>
      </c>
      <c r="G26" s="194" t="s">
        <v>69</v>
      </c>
      <c r="H26" s="194" t="s">
        <v>169</v>
      </c>
      <c r="I26" s="194" t="s">
        <v>217</v>
      </c>
      <c r="J26" s="194" t="s">
        <v>72</v>
      </c>
      <c r="K26" s="194" t="s">
        <v>508</v>
      </c>
      <c r="L26" s="194" t="s">
        <v>509</v>
      </c>
      <c r="M26" s="194" t="s">
        <v>327</v>
      </c>
      <c r="N26" s="194" t="s">
        <v>328</v>
      </c>
      <c r="O26" s="194" t="s">
        <v>227</v>
      </c>
      <c r="P26" s="54" t="s">
        <v>65</v>
      </c>
      <c r="Q26" s="54" t="s">
        <v>263</v>
      </c>
      <c r="R26" s="55" t="s">
        <v>273</v>
      </c>
      <c r="S26" s="55" t="s">
        <v>132</v>
      </c>
      <c r="T26" s="55" t="s">
        <v>470</v>
      </c>
      <c r="U26" s="55" t="s">
        <v>471</v>
      </c>
      <c r="V26" s="55" t="s">
        <v>226</v>
      </c>
      <c r="W26" s="55" t="s">
        <v>472</v>
      </c>
      <c r="X26" s="55" t="s">
        <v>510</v>
      </c>
      <c r="Y26" s="55" t="s">
        <v>138</v>
      </c>
      <c r="Z26" s="55" t="s">
        <v>139</v>
      </c>
      <c r="AA26" s="55" t="s">
        <v>511</v>
      </c>
      <c r="AB26" s="56" t="s">
        <v>131</v>
      </c>
    </row>
    <row r="27" spans="1:38" ht="18" customHeight="1">
      <c r="A27" s="93">
        <v>22</v>
      </c>
      <c r="C27" s="28">
        <f t="shared" ref="C27:O27" si="13">COUNT(C3:C23)</f>
        <v>10</v>
      </c>
      <c r="D27" s="28">
        <f t="shared" si="13"/>
        <v>10</v>
      </c>
      <c r="E27" s="28">
        <f t="shared" si="13"/>
        <v>10</v>
      </c>
      <c r="F27" s="28">
        <f t="shared" si="13"/>
        <v>10</v>
      </c>
      <c r="G27" s="28">
        <f t="shared" si="13"/>
        <v>10</v>
      </c>
      <c r="H27" s="28">
        <f t="shared" si="13"/>
        <v>10</v>
      </c>
      <c r="I27" s="28">
        <f t="shared" si="13"/>
        <v>10</v>
      </c>
      <c r="J27" s="28">
        <f t="shared" si="13"/>
        <v>10</v>
      </c>
      <c r="K27" s="28">
        <f t="shared" si="13"/>
        <v>10</v>
      </c>
      <c r="L27" s="28">
        <f t="shared" si="13"/>
        <v>10</v>
      </c>
      <c r="M27" s="28">
        <f t="shared" si="13"/>
        <v>10</v>
      </c>
      <c r="N27" s="28">
        <f t="shared" si="13"/>
        <v>10</v>
      </c>
      <c r="O27" s="28">
        <f t="shared" si="13"/>
        <v>10</v>
      </c>
      <c r="P27" s="56" t="s">
        <v>142</v>
      </c>
      <c r="Q27" s="56" t="s">
        <v>143</v>
      </c>
      <c r="R27" s="55" t="s">
        <v>144</v>
      </c>
      <c r="S27" s="55" t="s">
        <v>512</v>
      </c>
      <c r="T27" s="55" t="s">
        <v>513</v>
      </c>
      <c r="U27" s="55" t="s">
        <v>514</v>
      </c>
      <c r="V27" s="55" t="s">
        <v>515</v>
      </c>
      <c r="W27" s="55" t="s">
        <v>516</v>
      </c>
      <c r="X27" s="55" t="s">
        <v>517</v>
      </c>
      <c r="Y27" s="55" t="s">
        <v>518</v>
      </c>
      <c r="Z27" s="55" t="s">
        <v>519</v>
      </c>
      <c r="AA27" s="55" t="s">
        <v>520</v>
      </c>
      <c r="AB27" s="56" t="s">
        <v>712</v>
      </c>
      <c r="AE27" s="287"/>
    </row>
    <row r="28" spans="1:38" ht="18" customHeight="1">
      <c r="A28" s="89">
        <v>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28">
        <f t="shared" ref="P28:AB28" si="14">COUNT(P3:P23)</f>
        <v>10</v>
      </c>
      <c r="Q28" s="28">
        <f t="shared" si="14"/>
        <v>10</v>
      </c>
      <c r="R28" s="28">
        <f t="shared" si="14"/>
        <v>10</v>
      </c>
      <c r="S28" s="28">
        <f t="shared" si="14"/>
        <v>10</v>
      </c>
      <c r="T28" s="28">
        <f t="shared" si="14"/>
        <v>10</v>
      </c>
      <c r="U28" s="28">
        <f t="shared" si="14"/>
        <v>10</v>
      </c>
      <c r="V28" s="28">
        <f t="shared" si="14"/>
        <v>10</v>
      </c>
      <c r="W28" s="28">
        <f t="shared" si="14"/>
        <v>10</v>
      </c>
      <c r="X28" s="28">
        <f t="shared" si="14"/>
        <v>10</v>
      </c>
      <c r="Y28" s="28">
        <f t="shared" si="14"/>
        <v>10</v>
      </c>
      <c r="Z28" s="28">
        <f t="shared" si="14"/>
        <v>10</v>
      </c>
      <c r="AA28" s="28">
        <f t="shared" si="14"/>
        <v>10</v>
      </c>
      <c r="AB28" s="28">
        <f t="shared" si="14"/>
        <v>0</v>
      </c>
    </row>
    <row r="29" spans="1:38" ht="18" customHeight="1"/>
    <row r="30" spans="1:38" ht="18" customHeight="1"/>
    <row r="31" spans="1:38" ht="18" customHeight="1"/>
    <row r="32" spans="1:38" ht="18" customHeight="1"/>
    <row r="33" ht="18" customHeight="1"/>
    <row r="34" ht="18" customHeight="1"/>
    <row r="35" ht="18" customHeight="1"/>
    <row r="36" ht="18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9"/>
  <sheetViews>
    <sheetView workbookViewId="0">
      <pane xSplit="2" topLeftCell="C1" activePane="topRight" state="frozen"/>
      <selection pane="topRight" activeCell="B29" sqref="B29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6.1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 t="s">
        <v>13</v>
      </c>
      <c r="B1" s="497" t="s">
        <v>521</v>
      </c>
      <c r="C1" s="461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62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498" t="s">
        <v>3</v>
      </c>
      <c r="AD1" s="494" t="s">
        <v>4</v>
      </c>
      <c r="AE1" s="494" t="s">
        <v>5</v>
      </c>
      <c r="AF1" s="494" t="s">
        <v>6</v>
      </c>
      <c r="AG1" s="495" t="s">
        <v>7</v>
      </c>
      <c r="AH1" s="495" t="s">
        <v>8</v>
      </c>
      <c r="AI1" s="495" t="s">
        <v>9</v>
      </c>
      <c r="AJ1" s="495" t="s">
        <v>10</v>
      </c>
      <c r="AK1" s="496" t="s">
        <v>11</v>
      </c>
    </row>
    <row r="2" spans="1:38" ht="18" customHeight="1">
      <c r="A2" s="435"/>
      <c r="B2" s="454"/>
      <c r="C2" s="288" t="s">
        <v>19</v>
      </c>
      <c r="D2" s="114" t="s">
        <v>20</v>
      </c>
      <c r="E2" s="62" t="s">
        <v>21</v>
      </c>
      <c r="F2" s="114" t="s">
        <v>22</v>
      </c>
      <c r="G2" s="62" t="s">
        <v>38</v>
      </c>
      <c r="H2" s="114" t="s">
        <v>35</v>
      </c>
      <c r="I2" s="2" t="s">
        <v>37</v>
      </c>
      <c r="J2" s="114" t="s">
        <v>25</v>
      </c>
      <c r="K2" s="2" t="s">
        <v>26</v>
      </c>
      <c r="L2" s="114" t="s">
        <v>27</v>
      </c>
      <c r="M2" s="114" t="s">
        <v>34</v>
      </c>
      <c r="N2" s="247" t="s">
        <v>18</v>
      </c>
      <c r="O2" s="289" t="s">
        <v>17</v>
      </c>
      <c r="P2" s="63" t="s">
        <v>36</v>
      </c>
      <c r="Q2" s="64" t="s">
        <v>32</v>
      </c>
      <c r="R2" s="5" t="s">
        <v>33</v>
      </c>
      <c r="S2" s="180" t="s">
        <v>103</v>
      </c>
      <c r="T2" s="6" t="s">
        <v>24</v>
      </c>
      <c r="U2" s="180" t="s">
        <v>12</v>
      </c>
      <c r="V2" s="4" t="s">
        <v>13</v>
      </c>
      <c r="W2" s="195" t="s">
        <v>14</v>
      </c>
      <c r="X2" s="4" t="s">
        <v>15</v>
      </c>
      <c r="Y2" s="4" t="s">
        <v>23</v>
      </c>
      <c r="Z2" s="64" t="s">
        <v>29</v>
      </c>
      <c r="AA2" s="4" t="s">
        <v>30</v>
      </c>
      <c r="AB2" s="64" t="s">
        <v>31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181" t="s">
        <v>28</v>
      </c>
      <c r="B3" s="290" t="s">
        <v>522</v>
      </c>
      <c r="C3" s="121">
        <v>2.5</v>
      </c>
      <c r="D3" s="291"/>
      <c r="E3" s="128">
        <v>3</v>
      </c>
      <c r="F3" s="128"/>
      <c r="G3" s="128"/>
      <c r="H3" s="128">
        <v>2.5</v>
      </c>
      <c r="I3" s="128"/>
      <c r="J3" s="128">
        <v>2.5</v>
      </c>
      <c r="K3" s="128">
        <v>1</v>
      </c>
      <c r="L3" s="128">
        <v>3</v>
      </c>
      <c r="M3" s="128">
        <v>3</v>
      </c>
      <c r="N3" s="128">
        <v>2</v>
      </c>
      <c r="O3" s="128">
        <v>3</v>
      </c>
      <c r="P3" s="128">
        <v>2.5</v>
      </c>
      <c r="Q3" s="128"/>
      <c r="R3" s="128">
        <v>3</v>
      </c>
      <c r="S3" s="66"/>
      <c r="T3" s="128">
        <v>0</v>
      </c>
      <c r="U3" s="66">
        <v>0</v>
      </c>
      <c r="V3" s="66">
        <v>3</v>
      </c>
      <c r="W3" s="128">
        <v>0.5</v>
      </c>
      <c r="X3" s="66">
        <v>3</v>
      </c>
      <c r="Y3" s="66">
        <v>2.5</v>
      </c>
      <c r="Z3" s="128"/>
      <c r="AA3" s="128">
        <v>3</v>
      </c>
      <c r="AB3" s="128"/>
      <c r="AC3" s="71">
        <f t="shared" ref="AC3:AC24" si="0">COUNT(C3:AB3)</f>
        <v>18</v>
      </c>
      <c r="AD3" s="198">
        <f t="shared" ref="AD3:AD24" si="1">SUM(C3:AB3)</f>
        <v>40</v>
      </c>
      <c r="AE3" s="162">
        <f t="shared" ref="AE3:AE24" si="2">(AC3)*3-(AD3)</f>
        <v>14</v>
      </c>
      <c r="AF3" s="150">
        <f t="shared" ref="AF3:AF24" si="3">AD3-AE3</f>
        <v>26</v>
      </c>
      <c r="AG3" s="151">
        <f t="shared" ref="AG3:AG25" si="4">AD3/AC3</f>
        <v>2.2222222222222223</v>
      </c>
      <c r="AH3" s="73">
        <f t="shared" ref="AH3:AH24" si="5">COUNTIFS(C3:AB3,"&gt;1.5")</f>
        <v>14</v>
      </c>
      <c r="AI3" s="73">
        <f t="shared" ref="AI3:AI24" si="6">COUNTIFS(C3:AB3,"&lt;1.5")</f>
        <v>4</v>
      </c>
      <c r="AJ3" s="73">
        <f t="shared" ref="AJ3:AJ24" si="7">COUNTIFS(C3:AB3,"=1.5")</f>
        <v>0</v>
      </c>
      <c r="AK3" s="272">
        <f t="shared" ref="AK3:AK25" si="8">((AH3)+0.5*(AJ3))/SUM(AH3:AJ3)</f>
        <v>0.77777777777777779</v>
      </c>
      <c r="AL3" s="59"/>
    </row>
    <row r="4" spans="1:38" ht="18" customHeight="1">
      <c r="A4" s="181" t="s">
        <v>28</v>
      </c>
      <c r="B4" s="292" t="s">
        <v>523</v>
      </c>
      <c r="C4" s="124"/>
      <c r="D4" s="229">
        <v>3</v>
      </c>
      <c r="E4" s="124">
        <v>3</v>
      </c>
      <c r="F4" s="124"/>
      <c r="G4" s="124"/>
      <c r="H4" s="124">
        <v>2</v>
      </c>
      <c r="I4" s="124"/>
      <c r="J4" s="124"/>
      <c r="K4" s="124">
        <v>3</v>
      </c>
      <c r="L4" s="124">
        <v>1.5</v>
      </c>
      <c r="M4" s="124">
        <v>3</v>
      </c>
      <c r="N4" s="124">
        <v>3</v>
      </c>
      <c r="O4" s="124">
        <v>2</v>
      </c>
      <c r="P4" s="124">
        <v>2.5</v>
      </c>
      <c r="Q4" s="66">
        <v>0.5</v>
      </c>
      <c r="R4" s="128"/>
      <c r="S4" s="79"/>
      <c r="T4" s="66">
        <v>3</v>
      </c>
      <c r="U4" s="124"/>
      <c r="V4" s="66"/>
      <c r="W4" s="124"/>
      <c r="X4" s="66">
        <v>1</v>
      </c>
      <c r="Y4" s="66">
        <v>3</v>
      </c>
      <c r="Z4" s="66">
        <v>3</v>
      </c>
      <c r="AA4" s="124"/>
      <c r="AB4" s="67">
        <v>0</v>
      </c>
      <c r="AC4" s="202">
        <f t="shared" si="0"/>
        <v>15</v>
      </c>
      <c r="AD4" s="198">
        <f t="shared" si="1"/>
        <v>33.5</v>
      </c>
      <c r="AE4" s="162">
        <f t="shared" si="2"/>
        <v>11.5</v>
      </c>
      <c r="AF4" s="150">
        <f t="shared" si="3"/>
        <v>22</v>
      </c>
      <c r="AG4" s="151">
        <f t="shared" si="4"/>
        <v>2.2333333333333334</v>
      </c>
      <c r="AH4" s="73">
        <f t="shared" si="5"/>
        <v>11</v>
      </c>
      <c r="AI4" s="73">
        <f t="shared" si="6"/>
        <v>3</v>
      </c>
      <c r="AJ4" s="73">
        <f t="shared" si="7"/>
        <v>1</v>
      </c>
      <c r="AK4" s="272">
        <f t="shared" si="8"/>
        <v>0.76666666666666672</v>
      </c>
      <c r="AL4" s="59"/>
    </row>
    <row r="5" spans="1:38" ht="18" customHeight="1">
      <c r="A5" s="181" t="s">
        <v>28</v>
      </c>
      <c r="B5" s="292" t="s">
        <v>524</v>
      </c>
      <c r="C5" s="66"/>
      <c r="D5" s="251"/>
      <c r="E5" s="79"/>
      <c r="F5" s="79"/>
      <c r="G5" s="79">
        <v>2.5</v>
      </c>
      <c r="H5" s="79">
        <v>3</v>
      </c>
      <c r="I5" s="79">
        <v>1</v>
      </c>
      <c r="J5" s="79">
        <v>0.5</v>
      </c>
      <c r="K5" s="79">
        <v>3</v>
      </c>
      <c r="L5" s="79">
        <v>3</v>
      </c>
      <c r="M5" s="79">
        <v>3</v>
      </c>
      <c r="N5" s="79">
        <v>2.5</v>
      </c>
      <c r="O5" s="79"/>
      <c r="P5" s="79"/>
      <c r="Q5" s="66">
        <v>2.5</v>
      </c>
      <c r="R5" s="66">
        <v>3</v>
      </c>
      <c r="S5" s="79">
        <v>0</v>
      </c>
      <c r="T5" s="124"/>
      <c r="U5" s="124"/>
      <c r="V5" s="124"/>
      <c r="W5" s="128">
        <v>1</v>
      </c>
      <c r="X5" s="124">
        <v>3</v>
      </c>
      <c r="Y5" s="124">
        <v>3</v>
      </c>
      <c r="Z5" s="124"/>
      <c r="AA5" s="124"/>
      <c r="AB5" s="124"/>
      <c r="AC5" s="71">
        <f t="shared" si="0"/>
        <v>14</v>
      </c>
      <c r="AD5" s="198">
        <f t="shared" si="1"/>
        <v>31</v>
      </c>
      <c r="AE5" s="69">
        <f t="shared" si="2"/>
        <v>11</v>
      </c>
      <c r="AF5" s="150">
        <f t="shared" si="3"/>
        <v>20</v>
      </c>
      <c r="AG5" s="151">
        <f t="shared" si="4"/>
        <v>2.2142857142857144</v>
      </c>
      <c r="AH5" s="73">
        <f t="shared" si="5"/>
        <v>10</v>
      </c>
      <c r="AI5" s="73">
        <f t="shared" si="6"/>
        <v>4</v>
      </c>
      <c r="AJ5" s="73">
        <f t="shared" si="7"/>
        <v>0</v>
      </c>
      <c r="AK5" s="272">
        <f t="shared" si="8"/>
        <v>0.7142857142857143</v>
      </c>
      <c r="AL5" s="59"/>
    </row>
    <row r="6" spans="1:38" ht="18" customHeight="1">
      <c r="A6" s="181" t="s">
        <v>28</v>
      </c>
      <c r="B6" s="292" t="s">
        <v>525</v>
      </c>
      <c r="C6" s="66">
        <v>3</v>
      </c>
      <c r="D6" s="251">
        <v>1</v>
      </c>
      <c r="E6" s="79">
        <v>3</v>
      </c>
      <c r="F6" s="79">
        <v>3</v>
      </c>
      <c r="G6" s="79">
        <v>3</v>
      </c>
      <c r="H6" s="79">
        <v>1.5</v>
      </c>
      <c r="I6" s="79"/>
      <c r="J6" s="79"/>
      <c r="K6" s="79"/>
      <c r="L6" s="79">
        <v>2</v>
      </c>
      <c r="M6" s="79"/>
      <c r="N6" s="79">
        <v>1</v>
      </c>
      <c r="O6" s="66">
        <v>2.5</v>
      </c>
      <c r="P6" s="79">
        <v>1.5</v>
      </c>
      <c r="Q6" s="79"/>
      <c r="R6" s="124">
        <v>2.5</v>
      </c>
      <c r="S6" s="79">
        <v>2</v>
      </c>
      <c r="T6" s="124">
        <v>3</v>
      </c>
      <c r="U6" s="124">
        <v>0.5</v>
      </c>
      <c r="V6" s="66"/>
      <c r="W6" s="124">
        <v>0</v>
      </c>
      <c r="X6" s="124">
        <v>2.5</v>
      </c>
      <c r="Y6" s="124"/>
      <c r="Z6" s="124">
        <v>0</v>
      </c>
      <c r="AA6" s="124"/>
      <c r="AB6" s="67">
        <v>2.5</v>
      </c>
      <c r="AC6" s="71">
        <f t="shared" si="0"/>
        <v>18</v>
      </c>
      <c r="AD6" s="198">
        <f t="shared" si="1"/>
        <v>34.5</v>
      </c>
      <c r="AE6" s="69">
        <f t="shared" si="2"/>
        <v>19.5</v>
      </c>
      <c r="AF6" s="150">
        <f t="shared" si="3"/>
        <v>15</v>
      </c>
      <c r="AG6" s="151">
        <f t="shared" si="4"/>
        <v>1.9166666666666667</v>
      </c>
      <c r="AH6" s="73">
        <f t="shared" si="5"/>
        <v>11</v>
      </c>
      <c r="AI6" s="73">
        <f t="shared" si="6"/>
        <v>5</v>
      </c>
      <c r="AJ6" s="73">
        <f t="shared" si="7"/>
        <v>2</v>
      </c>
      <c r="AK6" s="272">
        <f t="shared" si="8"/>
        <v>0.66666666666666663</v>
      </c>
      <c r="AL6" s="59"/>
    </row>
    <row r="7" spans="1:38" ht="18" customHeight="1">
      <c r="A7" s="181" t="s">
        <v>28</v>
      </c>
      <c r="B7" s="292" t="s">
        <v>526</v>
      </c>
      <c r="C7" s="66"/>
      <c r="D7" s="293">
        <v>2</v>
      </c>
      <c r="E7" s="23">
        <v>3</v>
      </c>
      <c r="F7" s="23">
        <v>0.5</v>
      </c>
      <c r="G7" s="23"/>
      <c r="H7" s="23"/>
      <c r="I7" s="23">
        <v>2.5</v>
      </c>
      <c r="J7" s="23">
        <v>3</v>
      </c>
      <c r="K7" s="23">
        <v>2</v>
      </c>
      <c r="L7" s="23"/>
      <c r="M7" s="23">
        <v>2.5</v>
      </c>
      <c r="N7" s="23">
        <v>3</v>
      </c>
      <c r="O7" s="23">
        <v>3</v>
      </c>
      <c r="P7" s="23"/>
      <c r="Q7" s="79">
        <v>0</v>
      </c>
      <c r="R7" s="128">
        <v>2</v>
      </c>
      <c r="S7" s="76"/>
      <c r="T7" s="124">
        <v>3</v>
      </c>
      <c r="U7" s="124">
        <v>0.5</v>
      </c>
      <c r="V7" s="124">
        <v>1.5</v>
      </c>
      <c r="W7" s="124"/>
      <c r="X7" s="124"/>
      <c r="Y7" s="124"/>
      <c r="Z7" s="124"/>
      <c r="AA7" s="66">
        <v>0.5</v>
      </c>
      <c r="AB7" s="66"/>
      <c r="AC7" s="71">
        <f t="shared" si="0"/>
        <v>15</v>
      </c>
      <c r="AD7" s="198">
        <f t="shared" si="1"/>
        <v>29</v>
      </c>
      <c r="AE7" s="162">
        <f t="shared" si="2"/>
        <v>16</v>
      </c>
      <c r="AF7" s="150">
        <f t="shared" si="3"/>
        <v>13</v>
      </c>
      <c r="AG7" s="151">
        <f t="shared" si="4"/>
        <v>1.9333333333333333</v>
      </c>
      <c r="AH7" s="73">
        <f t="shared" si="5"/>
        <v>10</v>
      </c>
      <c r="AI7" s="73">
        <f t="shared" si="6"/>
        <v>4</v>
      </c>
      <c r="AJ7" s="73">
        <f t="shared" si="7"/>
        <v>1</v>
      </c>
      <c r="AK7" s="272">
        <f t="shared" si="8"/>
        <v>0.7</v>
      </c>
      <c r="AL7" s="59"/>
    </row>
    <row r="8" spans="1:38" ht="18" customHeight="1">
      <c r="A8" s="181" t="s">
        <v>28</v>
      </c>
      <c r="B8" s="292" t="s">
        <v>527</v>
      </c>
      <c r="C8" s="124"/>
      <c r="D8" s="291"/>
      <c r="E8" s="128"/>
      <c r="F8" s="128"/>
      <c r="G8" s="128"/>
      <c r="H8" s="128"/>
      <c r="I8" s="128"/>
      <c r="J8" s="128">
        <v>0</v>
      </c>
      <c r="K8" s="128">
        <v>3</v>
      </c>
      <c r="L8" s="128"/>
      <c r="M8" s="128">
        <v>3</v>
      </c>
      <c r="N8" s="128"/>
      <c r="O8" s="128">
        <v>2.5</v>
      </c>
      <c r="P8" s="128">
        <v>0.5</v>
      </c>
      <c r="Q8" s="128">
        <v>2.5</v>
      </c>
      <c r="R8" s="124">
        <v>1</v>
      </c>
      <c r="S8" s="76">
        <v>3</v>
      </c>
      <c r="T8" s="124"/>
      <c r="U8" s="124">
        <v>1.5</v>
      </c>
      <c r="V8" s="124">
        <v>2.5</v>
      </c>
      <c r="W8" s="124"/>
      <c r="X8" s="124">
        <v>2.5</v>
      </c>
      <c r="Y8" s="124"/>
      <c r="Z8" s="124"/>
      <c r="AA8" s="124">
        <v>0</v>
      </c>
      <c r="AB8" s="124"/>
      <c r="AC8" s="71">
        <f t="shared" si="0"/>
        <v>12</v>
      </c>
      <c r="AD8" s="198">
        <f t="shared" si="1"/>
        <v>22</v>
      </c>
      <c r="AE8" s="162">
        <f t="shared" si="2"/>
        <v>14</v>
      </c>
      <c r="AF8" s="150">
        <f t="shared" si="3"/>
        <v>8</v>
      </c>
      <c r="AG8" s="151">
        <f t="shared" si="4"/>
        <v>1.8333333333333333</v>
      </c>
      <c r="AH8" s="73">
        <f t="shared" si="5"/>
        <v>7</v>
      </c>
      <c r="AI8" s="73">
        <f t="shared" si="6"/>
        <v>4</v>
      </c>
      <c r="AJ8" s="73">
        <f t="shared" si="7"/>
        <v>1</v>
      </c>
      <c r="AK8" s="272">
        <f t="shared" si="8"/>
        <v>0.625</v>
      </c>
      <c r="AL8" s="59"/>
    </row>
    <row r="9" spans="1:38" ht="18" customHeight="1">
      <c r="A9" s="181" t="s">
        <v>28</v>
      </c>
      <c r="B9" s="292" t="s">
        <v>528</v>
      </c>
      <c r="C9" s="124">
        <v>3</v>
      </c>
      <c r="D9" s="291"/>
      <c r="E9" s="128"/>
      <c r="F9" s="128"/>
      <c r="G9" s="128"/>
      <c r="H9" s="128">
        <v>0</v>
      </c>
      <c r="I9" s="128">
        <v>0.5</v>
      </c>
      <c r="J9" s="128"/>
      <c r="K9" s="128">
        <v>2.5</v>
      </c>
      <c r="L9" s="128"/>
      <c r="M9" s="128"/>
      <c r="N9" s="128">
        <v>3</v>
      </c>
      <c r="O9" s="128">
        <v>1</v>
      </c>
      <c r="P9" s="128">
        <v>2</v>
      </c>
      <c r="Q9" s="128">
        <v>2.5</v>
      </c>
      <c r="R9" s="124">
        <v>1</v>
      </c>
      <c r="S9" s="79"/>
      <c r="T9" s="124">
        <v>3</v>
      </c>
      <c r="U9" s="76">
        <v>0.5</v>
      </c>
      <c r="V9" s="124"/>
      <c r="W9" s="124">
        <v>1</v>
      </c>
      <c r="X9" s="124">
        <v>2</v>
      </c>
      <c r="Y9" s="124"/>
      <c r="Z9" s="124">
        <v>3</v>
      </c>
      <c r="AA9" s="124">
        <v>0</v>
      </c>
      <c r="AB9" s="67">
        <v>2.5</v>
      </c>
      <c r="AC9" s="71">
        <f t="shared" si="0"/>
        <v>16</v>
      </c>
      <c r="AD9" s="198">
        <f t="shared" si="1"/>
        <v>27.5</v>
      </c>
      <c r="AE9" s="162">
        <f t="shared" si="2"/>
        <v>20.5</v>
      </c>
      <c r="AF9" s="150">
        <f t="shared" si="3"/>
        <v>7</v>
      </c>
      <c r="AG9" s="151">
        <f t="shared" si="4"/>
        <v>1.71875</v>
      </c>
      <c r="AH9" s="73">
        <f t="shared" si="5"/>
        <v>9</v>
      </c>
      <c r="AI9" s="73">
        <f t="shared" si="6"/>
        <v>7</v>
      </c>
      <c r="AJ9" s="73">
        <f t="shared" si="7"/>
        <v>0</v>
      </c>
      <c r="AK9" s="272">
        <f t="shared" si="8"/>
        <v>0.5625</v>
      </c>
      <c r="AL9" s="59"/>
    </row>
    <row r="10" spans="1:38" ht="18" customHeight="1">
      <c r="A10" s="181" t="s">
        <v>28</v>
      </c>
      <c r="B10" s="292" t="s">
        <v>529</v>
      </c>
      <c r="C10" s="124"/>
      <c r="D10" s="291"/>
      <c r="E10" s="128">
        <v>3</v>
      </c>
      <c r="F10" s="128">
        <v>3</v>
      </c>
      <c r="G10" s="128">
        <v>3</v>
      </c>
      <c r="H10" s="128"/>
      <c r="I10" s="128"/>
      <c r="J10" s="128">
        <v>0</v>
      </c>
      <c r="K10" s="128"/>
      <c r="L10" s="128"/>
      <c r="M10" s="128"/>
      <c r="N10" s="128"/>
      <c r="O10" s="128"/>
      <c r="P10" s="128"/>
      <c r="Q10" s="128"/>
      <c r="R10" s="124"/>
      <c r="S10" s="79"/>
      <c r="T10" s="124"/>
      <c r="U10" s="124"/>
      <c r="V10" s="124"/>
      <c r="W10" s="124"/>
      <c r="X10" s="124"/>
      <c r="Y10" s="124"/>
      <c r="Z10" s="124"/>
      <c r="AA10" s="124"/>
      <c r="AB10" s="66"/>
      <c r="AC10" s="71">
        <f t="shared" si="0"/>
        <v>4</v>
      </c>
      <c r="AD10" s="198">
        <f t="shared" si="1"/>
        <v>9</v>
      </c>
      <c r="AE10" s="162">
        <f t="shared" si="2"/>
        <v>3</v>
      </c>
      <c r="AF10" s="150">
        <f t="shared" si="3"/>
        <v>6</v>
      </c>
      <c r="AG10" s="151">
        <f t="shared" si="4"/>
        <v>2.25</v>
      </c>
      <c r="AH10" s="73">
        <f t="shared" si="5"/>
        <v>3</v>
      </c>
      <c r="AI10" s="73">
        <f t="shared" si="6"/>
        <v>1</v>
      </c>
      <c r="AJ10" s="73">
        <f t="shared" si="7"/>
        <v>0</v>
      </c>
      <c r="AK10" s="272">
        <f t="shared" si="8"/>
        <v>0.75</v>
      </c>
      <c r="AL10" s="59"/>
    </row>
    <row r="11" spans="1:38" ht="18" customHeight="1">
      <c r="A11" s="181" t="s">
        <v>28</v>
      </c>
      <c r="B11" s="292" t="s">
        <v>530</v>
      </c>
      <c r="C11" s="66"/>
      <c r="D11" s="7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>
        <v>2</v>
      </c>
      <c r="Q11" s="66"/>
      <c r="R11" s="124"/>
      <c r="S11" s="124"/>
      <c r="T11" s="124">
        <v>2.5</v>
      </c>
      <c r="U11" s="124"/>
      <c r="V11" s="66">
        <v>3</v>
      </c>
      <c r="W11" s="76"/>
      <c r="X11" s="66"/>
      <c r="Y11" s="66"/>
      <c r="Z11" s="66"/>
      <c r="AA11" s="124"/>
      <c r="AB11" s="66"/>
      <c r="AC11" s="71">
        <f t="shared" si="0"/>
        <v>3</v>
      </c>
      <c r="AD11" s="198">
        <f t="shared" si="1"/>
        <v>7.5</v>
      </c>
      <c r="AE11" s="162">
        <f t="shared" si="2"/>
        <v>1.5</v>
      </c>
      <c r="AF11" s="150">
        <f t="shared" si="3"/>
        <v>6</v>
      </c>
      <c r="AG11" s="151">
        <f t="shared" si="4"/>
        <v>2.5</v>
      </c>
      <c r="AH11" s="73">
        <f t="shared" si="5"/>
        <v>3</v>
      </c>
      <c r="AI11" s="73">
        <f t="shared" si="6"/>
        <v>0</v>
      </c>
      <c r="AJ11" s="73">
        <f t="shared" si="7"/>
        <v>0</v>
      </c>
      <c r="AK11" s="272">
        <f t="shared" si="8"/>
        <v>1</v>
      </c>
      <c r="AL11" s="59"/>
    </row>
    <row r="12" spans="1:38" ht="18" customHeight="1">
      <c r="A12" s="181" t="s">
        <v>28</v>
      </c>
      <c r="B12" s="294" t="s">
        <v>531</v>
      </c>
      <c r="C12" s="66">
        <v>0.5</v>
      </c>
      <c r="D12" s="77">
        <v>0.5</v>
      </c>
      <c r="E12" s="66"/>
      <c r="F12" s="66">
        <v>0.5</v>
      </c>
      <c r="G12" s="66">
        <v>3</v>
      </c>
      <c r="H12" s="66">
        <v>3</v>
      </c>
      <c r="I12" s="66">
        <v>2.5</v>
      </c>
      <c r="J12" s="66">
        <v>0.5</v>
      </c>
      <c r="K12" s="66"/>
      <c r="L12" s="66">
        <v>3</v>
      </c>
      <c r="M12" s="66">
        <v>0.5</v>
      </c>
      <c r="N12" s="66">
        <v>3</v>
      </c>
      <c r="O12" s="66"/>
      <c r="P12" s="66">
        <v>2</v>
      </c>
      <c r="Q12" s="66">
        <v>1</v>
      </c>
      <c r="R12" s="66"/>
      <c r="S12" s="66">
        <v>1</v>
      </c>
      <c r="T12" s="66"/>
      <c r="U12" s="66">
        <v>1.5</v>
      </c>
      <c r="V12" s="66">
        <v>1.5</v>
      </c>
      <c r="W12" s="66">
        <v>0</v>
      </c>
      <c r="X12" s="66"/>
      <c r="Y12" s="66">
        <v>3</v>
      </c>
      <c r="Z12" s="66">
        <v>0</v>
      </c>
      <c r="AA12" s="66">
        <v>3</v>
      </c>
      <c r="AB12" s="67">
        <v>2.5</v>
      </c>
      <c r="AC12" s="71">
        <f t="shared" si="0"/>
        <v>20</v>
      </c>
      <c r="AD12" s="198">
        <f t="shared" si="1"/>
        <v>32.5</v>
      </c>
      <c r="AE12" s="162">
        <f t="shared" si="2"/>
        <v>27.5</v>
      </c>
      <c r="AF12" s="150">
        <f t="shared" si="3"/>
        <v>5</v>
      </c>
      <c r="AG12" s="151">
        <f t="shared" si="4"/>
        <v>1.625</v>
      </c>
      <c r="AH12" s="73">
        <f t="shared" si="5"/>
        <v>9</v>
      </c>
      <c r="AI12" s="73">
        <f t="shared" si="6"/>
        <v>9</v>
      </c>
      <c r="AJ12" s="73">
        <f t="shared" si="7"/>
        <v>2</v>
      </c>
      <c r="AK12" s="272">
        <f t="shared" si="8"/>
        <v>0.5</v>
      </c>
      <c r="AL12" s="59"/>
    </row>
    <row r="13" spans="1:38" ht="18" customHeight="1">
      <c r="A13" s="181" t="s">
        <v>28</v>
      </c>
      <c r="B13" s="295" t="s">
        <v>532</v>
      </c>
      <c r="C13" s="66">
        <v>2.5</v>
      </c>
      <c r="D13" s="77">
        <v>0.5</v>
      </c>
      <c r="E13" s="66">
        <v>1.5</v>
      </c>
      <c r="F13" s="66">
        <v>1</v>
      </c>
      <c r="G13" s="66">
        <v>3</v>
      </c>
      <c r="H13" s="66">
        <v>0</v>
      </c>
      <c r="I13" s="66">
        <v>0.5</v>
      </c>
      <c r="J13" s="66">
        <v>2.5</v>
      </c>
      <c r="K13" s="66">
        <v>0.5</v>
      </c>
      <c r="L13" s="66">
        <v>1</v>
      </c>
      <c r="M13" s="66">
        <v>3</v>
      </c>
      <c r="N13" s="66">
        <v>1</v>
      </c>
      <c r="O13" s="66">
        <v>1.5</v>
      </c>
      <c r="P13" s="66"/>
      <c r="Q13" s="66">
        <v>2</v>
      </c>
      <c r="R13" s="124">
        <v>0</v>
      </c>
      <c r="S13" s="66"/>
      <c r="T13" s="124"/>
      <c r="U13" s="124">
        <v>1</v>
      </c>
      <c r="V13" s="124">
        <v>3</v>
      </c>
      <c r="W13" s="124">
        <v>2.5</v>
      </c>
      <c r="X13" s="124"/>
      <c r="Y13" s="124">
        <v>3</v>
      </c>
      <c r="Z13" s="124"/>
      <c r="AA13" s="66"/>
      <c r="AB13" s="66"/>
      <c r="AC13" s="71">
        <f t="shared" si="0"/>
        <v>19</v>
      </c>
      <c r="AD13" s="198">
        <f t="shared" si="1"/>
        <v>30</v>
      </c>
      <c r="AE13" s="162">
        <f t="shared" si="2"/>
        <v>27</v>
      </c>
      <c r="AF13" s="150">
        <f t="shared" si="3"/>
        <v>3</v>
      </c>
      <c r="AG13" s="151">
        <f t="shared" si="4"/>
        <v>1.5789473684210527</v>
      </c>
      <c r="AH13" s="73">
        <f t="shared" si="5"/>
        <v>8</v>
      </c>
      <c r="AI13" s="73">
        <f t="shared" si="6"/>
        <v>9</v>
      </c>
      <c r="AJ13" s="73">
        <f t="shared" si="7"/>
        <v>2</v>
      </c>
      <c r="AK13" s="272">
        <f t="shared" si="8"/>
        <v>0.47368421052631576</v>
      </c>
      <c r="AL13" s="155" t="s">
        <v>45</v>
      </c>
    </row>
    <row r="14" spans="1:38" ht="18" customHeight="1">
      <c r="A14" s="181" t="s">
        <v>28</v>
      </c>
      <c r="B14" s="292" t="s">
        <v>533</v>
      </c>
      <c r="C14" s="66">
        <v>2</v>
      </c>
      <c r="D14" s="77">
        <v>1.5</v>
      </c>
      <c r="E14" s="66">
        <v>2</v>
      </c>
      <c r="F14" s="66">
        <v>3</v>
      </c>
      <c r="G14" s="66">
        <v>0.5</v>
      </c>
      <c r="H14" s="66">
        <v>0</v>
      </c>
      <c r="I14" s="66"/>
      <c r="J14" s="66">
        <v>2</v>
      </c>
      <c r="K14" s="66">
        <v>2</v>
      </c>
      <c r="L14" s="66">
        <v>1.5</v>
      </c>
      <c r="M14" s="66">
        <v>1.5</v>
      </c>
      <c r="N14" s="66"/>
      <c r="O14" s="66"/>
      <c r="P14" s="66"/>
      <c r="Q14" s="66"/>
      <c r="R14" s="124">
        <v>2.5</v>
      </c>
      <c r="S14" s="124">
        <v>3</v>
      </c>
      <c r="T14" s="124">
        <v>2</v>
      </c>
      <c r="U14" s="124">
        <v>1</v>
      </c>
      <c r="V14" s="124">
        <v>2.5</v>
      </c>
      <c r="W14" s="124">
        <v>0.5</v>
      </c>
      <c r="X14" s="124"/>
      <c r="Y14" s="124"/>
      <c r="Z14" s="124">
        <v>0</v>
      </c>
      <c r="AA14" s="124"/>
      <c r="AB14" s="67">
        <v>1</v>
      </c>
      <c r="AC14" s="71">
        <f t="shared" si="0"/>
        <v>18</v>
      </c>
      <c r="AD14" s="198">
        <f t="shared" si="1"/>
        <v>28.5</v>
      </c>
      <c r="AE14" s="162">
        <f t="shared" si="2"/>
        <v>25.5</v>
      </c>
      <c r="AF14" s="150">
        <f t="shared" si="3"/>
        <v>3</v>
      </c>
      <c r="AG14" s="151">
        <f t="shared" si="4"/>
        <v>1.5833333333333333</v>
      </c>
      <c r="AH14" s="73">
        <f t="shared" si="5"/>
        <v>9</v>
      </c>
      <c r="AI14" s="73">
        <f t="shared" si="6"/>
        <v>6</v>
      </c>
      <c r="AJ14" s="73">
        <f t="shared" si="7"/>
        <v>3</v>
      </c>
      <c r="AK14" s="272">
        <f t="shared" si="8"/>
        <v>0.58333333333333337</v>
      </c>
      <c r="AL14" s="296"/>
    </row>
    <row r="15" spans="1:38" ht="18" customHeight="1">
      <c r="A15" s="181" t="s">
        <v>28</v>
      </c>
      <c r="B15" s="297" t="s">
        <v>534</v>
      </c>
      <c r="C15" s="66">
        <v>3</v>
      </c>
      <c r="D15" s="77">
        <v>3</v>
      </c>
      <c r="E15" s="66">
        <v>1</v>
      </c>
      <c r="F15" s="66">
        <v>1.5</v>
      </c>
      <c r="G15" s="66"/>
      <c r="H15" s="66">
        <v>2.5</v>
      </c>
      <c r="I15" s="66">
        <v>0.5</v>
      </c>
      <c r="J15" s="66"/>
      <c r="K15" s="66">
        <v>2</v>
      </c>
      <c r="L15" s="66"/>
      <c r="M15" s="66">
        <v>3</v>
      </c>
      <c r="N15" s="66">
        <v>3</v>
      </c>
      <c r="O15" s="66">
        <v>1.5</v>
      </c>
      <c r="P15" s="66">
        <v>0</v>
      </c>
      <c r="Q15" s="66">
        <v>0.5</v>
      </c>
      <c r="R15" s="124">
        <v>1.5</v>
      </c>
      <c r="S15" s="124"/>
      <c r="T15" s="251"/>
      <c r="U15" s="124">
        <v>1</v>
      </c>
      <c r="V15" s="124">
        <v>0.5</v>
      </c>
      <c r="W15" s="124"/>
      <c r="X15" s="124">
        <v>0</v>
      </c>
      <c r="Y15" s="124"/>
      <c r="Z15" s="124">
        <v>3</v>
      </c>
      <c r="AA15" s="124">
        <v>2</v>
      </c>
      <c r="AB15" s="67">
        <v>0</v>
      </c>
      <c r="AC15" s="71">
        <f t="shared" si="0"/>
        <v>19</v>
      </c>
      <c r="AD15" s="198">
        <f t="shared" si="1"/>
        <v>29.5</v>
      </c>
      <c r="AE15" s="162">
        <f t="shared" si="2"/>
        <v>27.5</v>
      </c>
      <c r="AF15" s="150">
        <f t="shared" si="3"/>
        <v>2</v>
      </c>
      <c r="AG15" s="151">
        <f t="shared" si="4"/>
        <v>1.5526315789473684</v>
      </c>
      <c r="AH15" s="73">
        <f t="shared" si="5"/>
        <v>8</v>
      </c>
      <c r="AI15" s="73">
        <f t="shared" si="6"/>
        <v>8</v>
      </c>
      <c r="AJ15" s="73">
        <f t="shared" si="7"/>
        <v>3</v>
      </c>
      <c r="AK15" s="272">
        <f t="shared" si="8"/>
        <v>0.5</v>
      </c>
      <c r="AL15" s="59"/>
    </row>
    <row r="16" spans="1:38" ht="18" customHeight="1">
      <c r="A16" s="181" t="s">
        <v>28</v>
      </c>
      <c r="B16" s="292" t="s">
        <v>535</v>
      </c>
      <c r="C16" s="66">
        <v>2</v>
      </c>
      <c r="D16" s="251">
        <v>3</v>
      </c>
      <c r="E16" s="79">
        <v>3</v>
      </c>
      <c r="F16" s="79"/>
      <c r="G16" s="79">
        <v>0.5</v>
      </c>
      <c r="H16" s="79"/>
      <c r="I16" s="79">
        <v>1</v>
      </c>
      <c r="J16" s="79">
        <v>0.5</v>
      </c>
      <c r="K16" s="79"/>
      <c r="L16" s="79"/>
      <c r="M16" s="79">
        <v>2.5</v>
      </c>
      <c r="N16" s="79"/>
      <c r="O16" s="79">
        <v>3</v>
      </c>
      <c r="P16" s="79">
        <v>2.5</v>
      </c>
      <c r="Q16" s="79"/>
      <c r="R16" s="124">
        <v>2</v>
      </c>
      <c r="S16" s="124">
        <v>0</v>
      </c>
      <c r="T16" s="124"/>
      <c r="U16" s="124">
        <v>0</v>
      </c>
      <c r="V16" s="124"/>
      <c r="W16" s="124"/>
      <c r="X16" s="124">
        <v>2</v>
      </c>
      <c r="Y16" s="124"/>
      <c r="Z16" s="124">
        <v>1</v>
      </c>
      <c r="AA16" s="124">
        <v>0.5</v>
      </c>
      <c r="AB16" s="66"/>
      <c r="AC16" s="71">
        <f t="shared" si="0"/>
        <v>15</v>
      </c>
      <c r="AD16" s="198">
        <f t="shared" si="1"/>
        <v>23.5</v>
      </c>
      <c r="AE16" s="162">
        <f t="shared" si="2"/>
        <v>21.5</v>
      </c>
      <c r="AF16" s="150">
        <f t="shared" si="3"/>
        <v>2</v>
      </c>
      <c r="AG16" s="151">
        <f t="shared" si="4"/>
        <v>1.5666666666666667</v>
      </c>
      <c r="AH16" s="73">
        <f t="shared" si="5"/>
        <v>8</v>
      </c>
      <c r="AI16" s="73">
        <f t="shared" si="6"/>
        <v>7</v>
      </c>
      <c r="AJ16" s="73">
        <f t="shared" si="7"/>
        <v>0</v>
      </c>
      <c r="AK16" s="272">
        <f t="shared" si="8"/>
        <v>0.53333333333333333</v>
      </c>
      <c r="AL16" s="59"/>
    </row>
    <row r="17" spans="1:38" ht="18" customHeight="1">
      <c r="A17" s="181" t="s">
        <v>28</v>
      </c>
      <c r="B17" s="298" t="s">
        <v>536</v>
      </c>
      <c r="C17" s="124"/>
      <c r="D17" s="291"/>
      <c r="E17" s="128"/>
      <c r="F17" s="128"/>
      <c r="G17" s="128"/>
      <c r="H17" s="128"/>
      <c r="I17" s="128"/>
      <c r="J17" s="128"/>
      <c r="K17" s="128"/>
      <c r="L17" s="128">
        <v>0</v>
      </c>
      <c r="M17" s="128"/>
      <c r="N17" s="128"/>
      <c r="O17" s="128"/>
      <c r="P17" s="128"/>
      <c r="Q17" s="79"/>
      <c r="R17" s="128"/>
      <c r="S17" s="124"/>
      <c r="T17" s="124"/>
      <c r="U17" s="124"/>
      <c r="V17" s="128"/>
      <c r="W17" s="124"/>
      <c r="X17" s="124"/>
      <c r="Y17" s="124">
        <v>3</v>
      </c>
      <c r="Z17" s="124"/>
      <c r="AA17" s="124"/>
      <c r="AB17" s="67">
        <v>2</v>
      </c>
      <c r="AC17" s="71">
        <f t="shared" si="0"/>
        <v>3</v>
      </c>
      <c r="AD17" s="198">
        <f t="shared" si="1"/>
        <v>5</v>
      </c>
      <c r="AE17" s="162">
        <f t="shared" si="2"/>
        <v>4</v>
      </c>
      <c r="AF17" s="150">
        <f t="shared" si="3"/>
        <v>1</v>
      </c>
      <c r="AG17" s="151">
        <f t="shared" si="4"/>
        <v>1.6666666666666667</v>
      </c>
      <c r="AH17" s="73">
        <f t="shared" si="5"/>
        <v>2</v>
      </c>
      <c r="AI17" s="73">
        <f t="shared" si="6"/>
        <v>1</v>
      </c>
      <c r="AJ17" s="73">
        <f t="shared" si="7"/>
        <v>0</v>
      </c>
      <c r="AK17" s="272">
        <f t="shared" si="8"/>
        <v>0.66666666666666663</v>
      </c>
      <c r="AL17" s="59"/>
    </row>
    <row r="18" spans="1:38" ht="18" customHeight="1">
      <c r="A18" s="181" t="s">
        <v>28</v>
      </c>
      <c r="B18" s="298" t="s">
        <v>537</v>
      </c>
      <c r="C18" s="124">
        <v>3</v>
      </c>
      <c r="D18" s="291"/>
      <c r="E18" s="128"/>
      <c r="F18" s="128">
        <v>0</v>
      </c>
      <c r="G18" s="128">
        <v>2.5</v>
      </c>
      <c r="H18" s="128">
        <v>2.5</v>
      </c>
      <c r="I18" s="128">
        <v>0</v>
      </c>
      <c r="J18" s="128"/>
      <c r="K18" s="128"/>
      <c r="L18" s="128"/>
      <c r="M18" s="128"/>
      <c r="N18" s="128"/>
      <c r="O18" s="128">
        <v>0</v>
      </c>
      <c r="P18" s="128"/>
      <c r="Q18" s="79">
        <v>2.5</v>
      </c>
      <c r="R18" s="128"/>
      <c r="S18" s="124">
        <v>0</v>
      </c>
      <c r="T18" s="124">
        <v>1</v>
      </c>
      <c r="U18" s="124"/>
      <c r="V18" s="128"/>
      <c r="W18" s="124">
        <v>3</v>
      </c>
      <c r="X18" s="124"/>
      <c r="Y18" s="124">
        <v>2</v>
      </c>
      <c r="Z18" s="124">
        <v>0</v>
      </c>
      <c r="AA18" s="124">
        <v>2.5</v>
      </c>
      <c r="AB18" s="67">
        <v>1</v>
      </c>
      <c r="AC18" s="71">
        <f t="shared" si="0"/>
        <v>14</v>
      </c>
      <c r="AD18" s="198">
        <f t="shared" si="1"/>
        <v>20</v>
      </c>
      <c r="AE18" s="162">
        <f t="shared" si="2"/>
        <v>22</v>
      </c>
      <c r="AF18" s="150">
        <f t="shared" si="3"/>
        <v>-2</v>
      </c>
      <c r="AG18" s="151">
        <f t="shared" si="4"/>
        <v>1.4285714285714286</v>
      </c>
      <c r="AH18" s="73">
        <f t="shared" si="5"/>
        <v>7</v>
      </c>
      <c r="AI18" s="73">
        <f t="shared" si="6"/>
        <v>7</v>
      </c>
      <c r="AJ18" s="73">
        <f t="shared" si="7"/>
        <v>0</v>
      </c>
      <c r="AK18" s="272">
        <f t="shared" si="8"/>
        <v>0.5</v>
      </c>
      <c r="AL18" s="59"/>
    </row>
    <row r="19" spans="1:38" ht="18" customHeight="1">
      <c r="A19" s="181" t="s">
        <v>28</v>
      </c>
      <c r="B19" s="298" t="s">
        <v>538</v>
      </c>
      <c r="C19" s="124"/>
      <c r="D19" s="229">
        <v>0</v>
      </c>
      <c r="E19" s="124"/>
      <c r="F19" s="124"/>
      <c r="G19" s="124">
        <v>2.5</v>
      </c>
      <c r="H19" s="124"/>
      <c r="I19" s="124">
        <v>0.5</v>
      </c>
      <c r="J19" s="124"/>
      <c r="K19" s="124"/>
      <c r="L19" s="124"/>
      <c r="M19" s="124"/>
      <c r="N19" s="124">
        <v>3</v>
      </c>
      <c r="O19" s="124"/>
      <c r="P19" s="124"/>
      <c r="Q19" s="66"/>
      <c r="R19" s="128"/>
      <c r="S19" s="124">
        <v>1</v>
      </c>
      <c r="T19" s="124">
        <v>0</v>
      </c>
      <c r="U19" s="124"/>
      <c r="V19" s="128">
        <v>1</v>
      </c>
      <c r="W19" s="124">
        <v>1</v>
      </c>
      <c r="X19" s="124"/>
      <c r="Y19" s="124">
        <v>2.5</v>
      </c>
      <c r="Z19" s="124"/>
      <c r="AA19" s="124"/>
      <c r="AB19" s="67">
        <v>2</v>
      </c>
      <c r="AC19" s="71">
        <f t="shared" si="0"/>
        <v>10</v>
      </c>
      <c r="AD19" s="198">
        <f t="shared" si="1"/>
        <v>13.5</v>
      </c>
      <c r="AE19" s="162">
        <f t="shared" si="2"/>
        <v>16.5</v>
      </c>
      <c r="AF19" s="150">
        <f t="shared" si="3"/>
        <v>-3</v>
      </c>
      <c r="AG19" s="151">
        <f t="shared" si="4"/>
        <v>1.35</v>
      </c>
      <c r="AH19" s="73">
        <f t="shared" si="5"/>
        <v>4</v>
      </c>
      <c r="AI19" s="73">
        <f t="shared" si="6"/>
        <v>6</v>
      </c>
      <c r="AJ19" s="73">
        <f t="shared" si="7"/>
        <v>0</v>
      </c>
      <c r="AK19" s="272">
        <f t="shared" si="8"/>
        <v>0.4</v>
      </c>
      <c r="AL19" s="59"/>
    </row>
    <row r="20" spans="1:38" ht="18" customHeight="1">
      <c r="A20" s="181" t="s">
        <v>28</v>
      </c>
      <c r="B20" s="298" t="s">
        <v>539</v>
      </c>
      <c r="C20" s="124"/>
      <c r="D20" s="291"/>
      <c r="E20" s="128">
        <v>1</v>
      </c>
      <c r="F20" s="128">
        <v>2</v>
      </c>
      <c r="G20" s="128"/>
      <c r="H20" s="128"/>
      <c r="I20" s="128">
        <v>0</v>
      </c>
      <c r="J20" s="128">
        <v>0</v>
      </c>
      <c r="K20" s="128"/>
      <c r="L20" s="128">
        <v>0</v>
      </c>
      <c r="M20" s="128"/>
      <c r="N20" s="128"/>
      <c r="O20" s="128"/>
      <c r="P20" s="128"/>
      <c r="Q20" s="128">
        <v>2.5</v>
      </c>
      <c r="R20" s="128"/>
      <c r="S20" s="124">
        <v>0.5</v>
      </c>
      <c r="T20" s="124">
        <v>0.5</v>
      </c>
      <c r="U20" s="124"/>
      <c r="V20" s="128"/>
      <c r="W20" s="128"/>
      <c r="X20" s="124">
        <v>3</v>
      </c>
      <c r="Y20" s="124"/>
      <c r="Z20" s="124"/>
      <c r="AA20" s="124">
        <v>2</v>
      </c>
      <c r="AB20" s="66"/>
      <c r="AC20" s="71">
        <f t="shared" si="0"/>
        <v>10</v>
      </c>
      <c r="AD20" s="198">
        <f t="shared" si="1"/>
        <v>11.5</v>
      </c>
      <c r="AE20" s="162">
        <f t="shared" si="2"/>
        <v>18.5</v>
      </c>
      <c r="AF20" s="150">
        <f t="shared" si="3"/>
        <v>-7</v>
      </c>
      <c r="AG20" s="151">
        <f t="shared" si="4"/>
        <v>1.1499999999999999</v>
      </c>
      <c r="AH20" s="73">
        <f t="shared" si="5"/>
        <v>4</v>
      </c>
      <c r="AI20" s="73">
        <f t="shared" si="6"/>
        <v>6</v>
      </c>
      <c r="AJ20" s="73">
        <f t="shared" si="7"/>
        <v>0</v>
      </c>
      <c r="AK20" s="272">
        <f t="shared" si="8"/>
        <v>0.4</v>
      </c>
      <c r="AL20" s="59"/>
    </row>
    <row r="21" spans="1:38" ht="18" customHeight="1">
      <c r="A21" s="181" t="s">
        <v>28</v>
      </c>
      <c r="B21" s="298" t="s">
        <v>540</v>
      </c>
      <c r="C21" s="124">
        <v>2</v>
      </c>
      <c r="D21" s="291">
        <v>1</v>
      </c>
      <c r="E21" s="128"/>
      <c r="F21" s="128">
        <v>0</v>
      </c>
      <c r="G21" s="128"/>
      <c r="H21" s="128"/>
      <c r="I21" s="128"/>
      <c r="J21" s="128"/>
      <c r="K21" s="128"/>
      <c r="L21" s="128">
        <v>0</v>
      </c>
      <c r="M21" s="128"/>
      <c r="N21" s="128"/>
      <c r="O21" s="128"/>
      <c r="P21" s="128"/>
      <c r="Q21" s="128"/>
      <c r="R21" s="128"/>
      <c r="S21" s="124"/>
      <c r="T21" s="124"/>
      <c r="U21" s="124"/>
      <c r="V21" s="66"/>
      <c r="W21" s="79"/>
      <c r="X21" s="124"/>
      <c r="Y21" s="124">
        <v>0.5</v>
      </c>
      <c r="Z21" s="124">
        <v>2</v>
      </c>
      <c r="AA21" s="124">
        <v>3</v>
      </c>
      <c r="AB21" s="67">
        <v>0</v>
      </c>
      <c r="AC21" s="71">
        <f t="shared" si="0"/>
        <v>8</v>
      </c>
      <c r="AD21" s="198">
        <f t="shared" si="1"/>
        <v>8.5</v>
      </c>
      <c r="AE21" s="162">
        <f t="shared" si="2"/>
        <v>15.5</v>
      </c>
      <c r="AF21" s="150">
        <f t="shared" si="3"/>
        <v>-7</v>
      </c>
      <c r="AG21" s="151">
        <f t="shared" si="4"/>
        <v>1.0625</v>
      </c>
      <c r="AH21" s="73">
        <f t="shared" si="5"/>
        <v>3</v>
      </c>
      <c r="AI21" s="73">
        <f t="shared" si="6"/>
        <v>5</v>
      </c>
      <c r="AJ21" s="73">
        <f t="shared" si="7"/>
        <v>0</v>
      </c>
      <c r="AK21" s="152">
        <f t="shared" si="8"/>
        <v>0.375</v>
      </c>
      <c r="AL21" s="59"/>
    </row>
    <row r="22" spans="1:38" ht="18" customHeight="1">
      <c r="A22" s="566" t="s">
        <v>28</v>
      </c>
      <c r="B22" s="295" t="s">
        <v>541</v>
      </c>
      <c r="C22" s="66"/>
      <c r="D22" s="77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4"/>
      <c r="U22" s="124"/>
      <c r="V22" s="124"/>
      <c r="W22" s="66">
        <v>0.5</v>
      </c>
      <c r="X22" s="124">
        <v>0.5</v>
      </c>
      <c r="Y22" s="124"/>
      <c r="Z22" s="124">
        <v>0</v>
      </c>
      <c r="AA22" s="124"/>
      <c r="AB22" s="66"/>
      <c r="AC22" s="71">
        <f t="shared" si="0"/>
        <v>3</v>
      </c>
      <c r="AD22" s="198">
        <f t="shared" si="1"/>
        <v>1</v>
      </c>
      <c r="AE22" s="162">
        <f t="shared" si="2"/>
        <v>8</v>
      </c>
      <c r="AF22" s="150">
        <f t="shared" si="3"/>
        <v>-7</v>
      </c>
      <c r="AG22" s="151">
        <f t="shared" si="4"/>
        <v>0.33333333333333331</v>
      </c>
      <c r="AH22" s="73">
        <f t="shared" si="5"/>
        <v>0</v>
      </c>
      <c r="AI22" s="73">
        <f t="shared" si="6"/>
        <v>3</v>
      </c>
      <c r="AJ22" s="73">
        <f t="shared" si="7"/>
        <v>0</v>
      </c>
      <c r="AK22" s="152">
        <f t="shared" si="8"/>
        <v>0</v>
      </c>
      <c r="AL22" s="126" t="s">
        <v>45</v>
      </c>
    </row>
    <row r="23" spans="1:38" ht="18" customHeight="1">
      <c r="A23" s="181" t="s">
        <v>28</v>
      </c>
      <c r="B23" s="292" t="s">
        <v>542</v>
      </c>
      <c r="C23" s="66"/>
      <c r="D23" s="77"/>
      <c r="E23" s="66"/>
      <c r="F23" s="66"/>
      <c r="G23" s="66">
        <v>1.5</v>
      </c>
      <c r="H23" s="66"/>
      <c r="I23" s="66"/>
      <c r="J23" s="66"/>
      <c r="K23" s="66">
        <v>0</v>
      </c>
      <c r="L23" s="66"/>
      <c r="M23" s="66"/>
      <c r="N23" s="66"/>
      <c r="O23" s="66"/>
      <c r="P23" s="66">
        <v>0</v>
      </c>
      <c r="Q23" s="66"/>
      <c r="R23" s="66"/>
      <c r="S23" s="66">
        <v>1</v>
      </c>
      <c r="T23" s="66"/>
      <c r="U23" s="66"/>
      <c r="V23" s="66">
        <v>0</v>
      </c>
      <c r="W23" s="66"/>
      <c r="X23" s="66"/>
      <c r="Y23" s="66">
        <v>1</v>
      </c>
      <c r="Z23" s="66"/>
      <c r="AA23" s="66"/>
      <c r="AB23" s="66"/>
      <c r="AC23" s="71">
        <f t="shared" si="0"/>
        <v>6</v>
      </c>
      <c r="AD23" s="198">
        <f t="shared" si="1"/>
        <v>3.5</v>
      </c>
      <c r="AE23" s="162">
        <f t="shared" si="2"/>
        <v>14.5</v>
      </c>
      <c r="AF23" s="150">
        <f t="shared" si="3"/>
        <v>-11</v>
      </c>
      <c r="AG23" s="151">
        <f t="shared" si="4"/>
        <v>0.58333333333333337</v>
      </c>
      <c r="AH23" s="73">
        <f t="shared" si="5"/>
        <v>0</v>
      </c>
      <c r="AI23" s="73">
        <f t="shared" si="6"/>
        <v>5</v>
      </c>
      <c r="AJ23" s="73">
        <f t="shared" si="7"/>
        <v>1</v>
      </c>
      <c r="AK23" s="152">
        <f t="shared" si="8"/>
        <v>8.3333333333333329E-2</v>
      </c>
      <c r="AL23" s="59"/>
    </row>
    <row r="24" spans="1:38" ht="18" customHeight="1">
      <c r="A24" s="181" t="s">
        <v>28</v>
      </c>
      <c r="B24" s="299" t="s">
        <v>543</v>
      </c>
      <c r="C24" s="237"/>
      <c r="D24" s="300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62">
        <f t="shared" si="0"/>
        <v>0</v>
      </c>
      <c r="AD24" s="198">
        <f t="shared" si="1"/>
        <v>0</v>
      </c>
      <c r="AE24" s="234">
        <f t="shared" si="2"/>
        <v>0</v>
      </c>
      <c r="AF24" s="150">
        <f t="shared" si="3"/>
        <v>0</v>
      </c>
      <c r="AG24" s="151" t="e">
        <f t="shared" si="4"/>
        <v>#DIV/0!</v>
      </c>
      <c r="AH24" s="73">
        <f t="shared" si="5"/>
        <v>0</v>
      </c>
      <c r="AI24" s="274">
        <f t="shared" si="6"/>
        <v>0</v>
      </c>
      <c r="AJ24" s="73">
        <f t="shared" si="7"/>
        <v>0</v>
      </c>
      <c r="AK24" s="152" t="e">
        <f t="shared" si="8"/>
        <v>#DIV/0!</v>
      </c>
      <c r="AL24" s="59"/>
    </row>
    <row r="25" spans="1:38" ht="18" customHeight="1">
      <c r="B25" s="301" t="s">
        <v>521</v>
      </c>
      <c r="C25" s="42">
        <f t="shared" ref="C25:O25" si="9">SUM(C3:C22)</f>
        <v>23.5</v>
      </c>
      <c r="D25" s="302">
        <f t="shared" si="9"/>
        <v>15.5</v>
      </c>
      <c r="E25" s="302">
        <f t="shared" si="9"/>
        <v>23.5</v>
      </c>
      <c r="F25" s="303">
        <f t="shared" si="9"/>
        <v>14.5</v>
      </c>
      <c r="G25" s="302">
        <f t="shared" si="9"/>
        <v>20.5</v>
      </c>
      <c r="H25" s="302">
        <f t="shared" si="9"/>
        <v>17</v>
      </c>
      <c r="I25" s="303">
        <f t="shared" si="9"/>
        <v>9</v>
      </c>
      <c r="J25" s="303">
        <f t="shared" si="9"/>
        <v>11.5</v>
      </c>
      <c r="K25" s="302">
        <f t="shared" si="9"/>
        <v>19</v>
      </c>
      <c r="L25" s="304">
        <f t="shared" si="9"/>
        <v>15</v>
      </c>
      <c r="M25" s="302">
        <f t="shared" si="9"/>
        <v>25</v>
      </c>
      <c r="N25" s="302">
        <f t="shared" si="9"/>
        <v>24.5</v>
      </c>
      <c r="O25" s="302">
        <f t="shared" si="9"/>
        <v>20</v>
      </c>
      <c r="P25" s="302">
        <f t="shared" ref="P25:R25" si="10">SUM(P3:P24)</f>
        <v>15.5</v>
      </c>
      <c r="Q25" s="302">
        <f t="shared" si="10"/>
        <v>16.5</v>
      </c>
      <c r="R25" s="302">
        <f t="shared" si="10"/>
        <v>18.5</v>
      </c>
      <c r="S25" s="303">
        <f>SUM(S3:S22)</f>
        <v>10.5</v>
      </c>
      <c r="T25" s="302">
        <f>SUM(T3:T24)</f>
        <v>18</v>
      </c>
      <c r="U25" s="303">
        <f>SUM(U3:U22)</f>
        <v>7.5</v>
      </c>
      <c r="V25" s="302">
        <f>SUM(V3:V24)</f>
        <v>18.5</v>
      </c>
      <c r="W25" s="303">
        <f>SUM(W3:W22)</f>
        <v>10</v>
      </c>
      <c r="X25" s="302">
        <f t="shared" ref="X25:Y25" si="11">SUM(X3:X24)</f>
        <v>19.5</v>
      </c>
      <c r="Y25" s="302">
        <f t="shared" si="11"/>
        <v>23.5</v>
      </c>
      <c r="Z25" s="303">
        <f>SUM(Z3:Z22)</f>
        <v>12</v>
      </c>
      <c r="AA25" s="302">
        <f>SUM(AA3:AA24)</f>
        <v>16.5</v>
      </c>
      <c r="AB25" s="303">
        <f t="shared" ref="AB25:AF25" si="12">SUM(AB3:AB22)</f>
        <v>13.5</v>
      </c>
      <c r="AC25" s="45">
        <f t="shared" si="12"/>
        <v>254</v>
      </c>
      <c r="AD25" s="46">
        <f t="shared" si="12"/>
        <v>437.5</v>
      </c>
      <c r="AE25" s="45">
        <f t="shared" si="12"/>
        <v>324.5</v>
      </c>
      <c r="AF25" s="46">
        <f t="shared" si="12"/>
        <v>113</v>
      </c>
      <c r="AG25" s="102">
        <f t="shared" si="4"/>
        <v>1.7224409448818898</v>
      </c>
      <c r="AH25" s="46">
        <f t="shared" ref="AH25:AJ25" si="13">SUM(AH3:AH22)</f>
        <v>140</v>
      </c>
      <c r="AI25" s="45">
        <f t="shared" si="13"/>
        <v>99</v>
      </c>
      <c r="AJ25" s="46">
        <f t="shared" si="13"/>
        <v>15</v>
      </c>
      <c r="AK25" s="103">
        <f t="shared" si="8"/>
        <v>0.5807086614173228</v>
      </c>
    </row>
    <row r="26" spans="1:38" ht="18" customHeight="1">
      <c r="B26" s="104" t="s">
        <v>63</v>
      </c>
      <c r="C26" s="51">
        <f t="shared" ref="C26:AB26" si="14">30-C25</f>
        <v>6.5</v>
      </c>
      <c r="D26" s="51">
        <f t="shared" si="14"/>
        <v>14.5</v>
      </c>
      <c r="E26" s="51">
        <f t="shared" si="14"/>
        <v>6.5</v>
      </c>
      <c r="F26" s="50">
        <f t="shared" si="14"/>
        <v>15.5</v>
      </c>
      <c r="G26" s="51">
        <f t="shared" si="14"/>
        <v>9.5</v>
      </c>
      <c r="H26" s="51">
        <f t="shared" si="14"/>
        <v>13</v>
      </c>
      <c r="I26" s="50">
        <f t="shared" si="14"/>
        <v>21</v>
      </c>
      <c r="J26" s="50">
        <f t="shared" si="14"/>
        <v>18.5</v>
      </c>
      <c r="K26" s="51">
        <f t="shared" si="14"/>
        <v>11</v>
      </c>
      <c r="L26" s="52">
        <f t="shared" si="14"/>
        <v>15</v>
      </c>
      <c r="M26" s="51">
        <f t="shared" si="14"/>
        <v>5</v>
      </c>
      <c r="N26" s="51">
        <f t="shared" si="14"/>
        <v>5.5</v>
      </c>
      <c r="O26" s="51">
        <f t="shared" si="14"/>
        <v>10</v>
      </c>
      <c r="P26" s="51">
        <f t="shared" si="14"/>
        <v>14.5</v>
      </c>
      <c r="Q26" s="51">
        <f t="shared" si="14"/>
        <v>13.5</v>
      </c>
      <c r="R26" s="51">
        <f t="shared" si="14"/>
        <v>11.5</v>
      </c>
      <c r="S26" s="50">
        <f t="shared" si="14"/>
        <v>19.5</v>
      </c>
      <c r="T26" s="51">
        <f t="shared" si="14"/>
        <v>12</v>
      </c>
      <c r="U26" s="50">
        <f t="shared" si="14"/>
        <v>22.5</v>
      </c>
      <c r="V26" s="51">
        <f t="shared" si="14"/>
        <v>11.5</v>
      </c>
      <c r="W26" s="50">
        <f t="shared" si="14"/>
        <v>20</v>
      </c>
      <c r="X26" s="51">
        <f t="shared" si="14"/>
        <v>10.5</v>
      </c>
      <c r="Y26" s="51">
        <f t="shared" si="14"/>
        <v>6.5</v>
      </c>
      <c r="Z26" s="50">
        <f t="shared" si="14"/>
        <v>18</v>
      </c>
      <c r="AA26" s="51">
        <f t="shared" si="14"/>
        <v>13.5</v>
      </c>
      <c r="AB26" s="50">
        <f t="shared" si="14"/>
        <v>16.5</v>
      </c>
    </row>
    <row r="27" spans="1:38" ht="18" customHeight="1">
      <c r="B27" s="104" t="s">
        <v>64</v>
      </c>
      <c r="C27" s="53" t="s">
        <v>125</v>
      </c>
      <c r="D27" s="53" t="s">
        <v>126</v>
      </c>
      <c r="E27" s="53" t="s">
        <v>320</v>
      </c>
      <c r="F27" s="194" t="s">
        <v>321</v>
      </c>
      <c r="G27" s="194" t="s">
        <v>322</v>
      </c>
      <c r="H27" s="194" t="s">
        <v>544</v>
      </c>
      <c r="I27" s="194" t="s">
        <v>324</v>
      </c>
      <c r="J27" s="194" t="s">
        <v>218</v>
      </c>
      <c r="K27" s="194" t="s">
        <v>378</v>
      </c>
      <c r="L27" s="194" t="s">
        <v>465</v>
      </c>
      <c r="M27" s="193" t="s">
        <v>466</v>
      </c>
      <c r="N27" s="193" t="s">
        <v>545</v>
      </c>
      <c r="O27" s="193" t="s">
        <v>546</v>
      </c>
      <c r="P27" s="54" t="s">
        <v>125</v>
      </c>
      <c r="Q27" s="54" t="s">
        <v>126</v>
      </c>
      <c r="R27" s="55" t="s">
        <v>320</v>
      </c>
      <c r="S27" s="55" t="s">
        <v>469</v>
      </c>
      <c r="T27" s="55" t="s">
        <v>547</v>
      </c>
      <c r="U27" s="55" t="s">
        <v>471</v>
      </c>
      <c r="V27" s="55" t="s">
        <v>548</v>
      </c>
      <c r="W27" s="55" t="s">
        <v>472</v>
      </c>
      <c r="X27" s="55" t="s">
        <v>378</v>
      </c>
      <c r="Y27" s="55" t="s">
        <v>379</v>
      </c>
      <c r="Z27" s="55" t="s">
        <v>473</v>
      </c>
      <c r="AA27" s="55" t="s">
        <v>381</v>
      </c>
      <c r="AB27" s="305" t="s">
        <v>382</v>
      </c>
    </row>
    <row r="28" spans="1:38" ht="18" customHeight="1">
      <c r="A28" s="306">
        <v>21</v>
      </c>
      <c r="C28" s="28">
        <f t="shared" ref="C28:O28" si="15">COUNT(C3:C22)</f>
        <v>10</v>
      </c>
      <c r="D28" s="28">
        <f t="shared" si="15"/>
        <v>10</v>
      </c>
      <c r="E28" s="28">
        <f t="shared" si="15"/>
        <v>10</v>
      </c>
      <c r="F28" s="28">
        <f t="shared" si="15"/>
        <v>10</v>
      </c>
      <c r="G28" s="28">
        <f t="shared" si="15"/>
        <v>9</v>
      </c>
      <c r="H28" s="28">
        <f t="shared" si="15"/>
        <v>10</v>
      </c>
      <c r="I28" s="28">
        <f t="shared" si="15"/>
        <v>10</v>
      </c>
      <c r="J28" s="28">
        <f t="shared" si="15"/>
        <v>10</v>
      </c>
      <c r="K28" s="28">
        <f t="shared" si="15"/>
        <v>9</v>
      </c>
      <c r="L28" s="28">
        <f t="shared" si="15"/>
        <v>10</v>
      </c>
      <c r="M28" s="28">
        <f t="shared" si="15"/>
        <v>10</v>
      </c>
      <c r="N28" s="28">
        <f t="shared" si="15"/>
        <v>10</v>
      </c>
      <c r="O28" s="28">
        <f t="shared" si="15"/>
        <v>10</v>
      </c>
      <c r="P28" s="55" t="s">
        <v>549</v>
      </c>
      <c r="Q28" s="55" t="s">
        <v>550</v>
      </c>
      <c r="R28" s="55" t="s">
        <v>551</v>
      </c>
      <c r="S28" s="55" t="s">
        <v>552</v>
      </c>
      <c r="T28" s="55" t="s">
        <v>553</v>
      </c>
      <c r="U28" s="55" t="s">
        <v>554</v>
      </c>
      <c r="V28" s="55" t="s">
        <v>555</v>
      </c>
      <c r="W28" s="55" t="s">
        <v>556</v>
      </c>
      <c r="X28" s="55" t="s">
        <v>557</v>
      </c>
      <c r="Y28" s="55" t="s">
        <v>558</v>
      </c>
      <c r="Z28" s="55" t="s">
        <v>559</v>
      </c>
      <c r="AA28" s="246" t="s">
        <v>560</v>
      </c>
      <c r="AB28" s="305" t="s">
        <v>561</v>
      </c>
    </row>
    <row r="29" spans="1:38" ht="18" customHeight="1">
      <c r="A29" s="307">
        <v>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28">
        <f t="shared" ref="P29:AB29" si="16">COUNT(P3:P24)</f>
        <v>10</v>
      </c>
      <c r="Q29" s="28">
        <f t="shared" si="16"/>
        <v>10</v>
      </c>
      <c r="R29" s="28">
        <f t="shared" si="16"/>
        <v>10</v>
      </c>
      <c r="S29" s="28">
        <f t="shared" si="16"/>
        <v>10</v>
      </c>
      <c r="T29" s="28">
        <f t="shared" si="16"/>
        <v>10</v>
      </c>
      <c r="U29" s="28">
        <f t="shared" si="16"/>
        <v>10</v>
      </c>
      <c r="V29" s="28">
        <f t="shared" si="16"/>
        <v>10</v>
      </c>
      <c r="W29" s="28">
        <f t="shared" si="16"/>
        <v>10</v>
      </c>
      <c r="X29" s="28">
        <f t="shared" si="16"/>
        <v>10</v>
      </c>
      <c r="Y29" s="28">
        <f t="shared" si="16"/>
        <v>10</v>
      </c>
      <c r="Z29" s="28">
        <f t="shared" si="16"/>
        <v>10</v>
      </c>
      <c r="AA29" s="28">
        <f t="shared" si="16"/>
        <v>10</v>
      </c>
      <c r="AB29" s="28">
        <f t="shared" si="16"/>
        <v>10</v>
      </c>
      <c r="AF29" s="308"/>
    </row>
    <row r="30" spans="1:38" ht="18" customHeight="1"/>
    <row r="31" spans="1:38" ht="18" customHeight="1"/>
    <row r="32" spans="1:38" ht="18" customHeight="1"/>
    <row r="33" ht="18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0"/>
  <sheetViews>
    <sheetView workbookViewId="0">
      <pane xSplit="2" topLeftCell="C1" activePane="topRight" state="frozen"/>
      <selection pane="topRight" activeCell="AE31" sqref="AE31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5.6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9.5" customHeight="1">
      <c r="A1" s="434">
        <v>2021</v>
      </c>
      <c r="B1" s="502" t="s">
        <v>562</v>
      </c>
      <c r="C1" s="503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5"/>
      <c r="P1" s="506" t="s">
        <v>2</v>
      </c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5"/>
      <c r="AC1" s="507" t="s">
        <v>3</v>
      </c>
      <c r="AD1" s="499" t="s">
        <v>4</v>
      </c>
      <c r="AE1" s="499" t="s">
        <v>5</v>
      </c>
      <c r="AF1" s="499" t="s">
        <v>6</v>
      </c>
      <c r="AG1" s="500" t="s">
        <v>7</v>
      </c>
      <c r="AH1" s="500" t="s">
        <v>8</v>
      </c>
      <c r="AI1" s="500" t="s">
        <v>9</v>
      </c>
      <c r="AJ1" s="500" t="s">
        <v>10</v>
      </c>
      <c r="AK1" s="501" t="s">
        <v>11</v>
      </c>
    </row>
    <row r="2" spans="1:38" ht="19.5" customHeight="1" thickBot="1">
      <c r="A2" s="435"/>
      <c r="B2" s="435"/>
      <c r="C2" s="309" t="s">
        <v>34</v>
      </c>
      <c r="D2" s="310" t="s">
        <v>37</v>
      </c>
      <c r="E2" s="310" t="s">
        <v>26</v>
      </c>
      <c r="F2" s="309" t="s">
        <v>27</v>
      </c>
      <c r="G2" s="311" t="s">
        <v>25</v>
      </c>
      <c r="H2" s="310" t="s">
        <v>28</v>
      </c>
      <c r="I2" s="309" t="s">
        <v>29</v>
      </c>
      <c r="J2" s="310" t="s">
        <v>30</v>
      </c>
      <c r="K2" s="309" t="s">
        <v>31</v>
      </c>
      <c r="L2" s="310" t="s">
        <v>36</v>
      </c>
      <c r="M2" s="309" t="s">
        <v>32</v>
      </c>
      <c r="N2" s="310" t="s">
        <v>33</v>
      </c>
      <c r="O2" s="309" t="s">
        <v>103</v>
      </c>
      <c r="P2" s="312" t="s">
        <v>12</v>
      </c>
      <c r="Q2" s="312" t="s">
        <v>13</v>
      </c>
      <c r="R2" s="313" t="s">
        <v>14</v>
      </c>
      <c r="S2" s="314" t="s">
        <v>15</v>
      </c>
      <c r="T2" s="313" t="s">
        <v>16</v>
      </c>
      <c r="U2" s="314" t="s">
        <v>17</v>
      </c>
      <c r="V2" s="313" t="s">
        <v>18</v>
      </c>
      <c r="W2" s="314" t="s">
        <v>19</v>
      </c>
      <c r="X2" s="313" t="s">
        <v>20</v>
      </c>
      <c r="Y2" s="314" t="s">
        <v>21</v>
      </c>
      <c r="Z2" s="313" t="s">
        <v>22</v>
      </c>
      <c r="AA2" s="314" t="s">
        <v>38</v>
      </c>
      <c r="AB2" s="314" t="s">
        <v>23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 thickBot="1">
      <c r="Y3" s="550"/>
    </row>
    <row r="4" spans="1:38" ht="18" customHeight="1">
      <c r="A4" s="315" t="s">
        <v>24</v>
      </c>
      <c r="B4" s="91" t="s">
        <v>563</v>
      </c>
      <c r="C4" s="121">
        <v>3</v>
      </c>
      <c r="D4" s="121">
        <v>1.5</v>
      </c>
      <c r="E4" s="121"/>
      <c r="F4" s="316">
        <v>2.5</v>
      </c>
      <c r="G4" s="121">
        <v>2.5</v>
      </c>
      <c r="H4" s="317">
        <v>3</v>
      </c>
      <c r="I4" s="121"/>
      <c r="J4" s="316"/>
      <c r="K4" s="121"/>
      <c r="L4" s="121">
        <v>0</v>
      </c>
      <c r="M4" s="121">
        <v>3</v>
      </c>
      <c r="N4" s="121">
        <v>1.5</v>
      </c>
      <c r="O4" s="316"/>
      <c r="P4" s="121">
        <v>2</v>
      </c>
      <c r="Q4" s="121"/>
      <c r="R4" s="121">
        <v>1</v>
      </c>
      <c r="S4" s="121"/>
      <c r="T4" s="121">
        <v>2.5</v>
      </c>
      <c r="U4" s="121">
        <v>3</v>
      </c>
      <c r="V4" s="121"/>
      <c r="W4" s="121">
        <v>1</v>
      </c>
      <c r="X4" s="121">
        <v>2</v>
      </c>
      <c r="Y4" s="228"/>
      <c r="Z4" s="121"/>
      <c r="AA4" s="121">
        <v>3</v>
      </c>
      <c r="AB4" s="123">
        <v>2</v>
      </c>
      <c r="AC4" s="143">
        <f t="shared" ref="AC4:AC20" si="0">COUNT(C4:AB4)</f>
        <v>16</v>
      </c>
      <c r="AD4" s="143">
        <f t="shared" ref="AD4:AD20" si="1">SUM(C4:AB4)</f>
        <v>33.5</v>
      </c>
      <c r="AE4" s="143">
        <f t="shared" ref="AE4:AE20" si="2">(AC4)*3-(AD4)</f>
        <v>14.5</v>
      </c>
      <c r="AF4" s="143">
        <f t="shared" ref="AF4:AF20" si="3">AD4-AE4</f>
        <v>19</v>
      </c>
      <c r="AG4" s="318">
        <f t="shared" ref="AG4:AG21" si="4">AD4/AC4</f>
        <v>2.09375</v>
      </c>
      <c r="AH4" s="121">
        <f t="shared" ref="AH4:AH20" si="5">COUNTIFS(C4:AB4,"&gt;1.5")</f>
        <v>11</v>
      </c>
      <c r="AI4" s="121">
        <f t="shared" ref="AI4:AI20" si="6">COUNTIFS(C4:AB4,"&lt;1.5")</f>
        <v>3</v>
      </c>
      <c r="AJ4" s="121">
        <f t="shared" ref="AJ4:AJ20" si="7">COUNTIFS(C4:AB4,"=1.5")</f>
        <v>2</v>
      </c>
      <c r="AK4" s="319">
        <f t="shared" ref="AK4:AK21" si="8">((AH4)+0.5*(AJ4))/SUM(AH4:AJ4)</f>
        <v>0.75</v>
      </c>
      <c r="AL4" s="93" t="s">
        <v>45</v>
      </c>
    </row>
    <row r="5" spans="1:38" ht="18" customHeight="1">
      <c r="A5" s="320" t="s">
        <v>24</v>
      </c>
      <c r="B5" s="24" t="s">
        <v>564</v>
      </c>
      <c r="C5" s="66"/>
      <c r="D5" s="66">
        <v>2</v>
      </c>
      <c r="E5" s="66"/>
      <c r="F5" s="251">
        <v>0.5</v>
      </c>
      <c r="G5" s="66"/>
      <c r="H5" s="77"/>
      <c r="I5" s="66"/>
      <c r="J5" s="251">
        <v>1</v>
      </c>
      <c r="K5" s="66">
        <v>3</v>
      </c>
      <c r="L5" s="66">
        <v>2.5</v>
      </c>
      <c r="M5" s="66"/>
      <c r="N5" s="66">
        <v>2.5</v>
      </c>
      <c r="O5" s="66"/>
      <c r="P5" s="66">
        <v>3</v>
      </c>
      <c r="Q5" s="66">
        <v>1</v>
      </c>
      <c r="R5" s="66"/>
      <c r="S5" s="66"/>
      <c r="T5" s="66">
        <v>2</v>
      </c>
      <c r="U5" s="66"/>
      <c r="V5" s="66">
        <v>3</v>
      </c>
      <c r="W5" s="66">
        <v>3</v>
      </c>
      <c r="X5" s="66"/>
      <c r="Y5" s="92"/>
      <c r="Z5" s="66">
        <v>2</v>
      </c>
      <c r="AA5" s="66"/>
      <c r="AB5" s="67">
        <v>2.5</v>
      </c>
      <c r="AC5" s="162">
        <f t="shared" si="0"/>
        <v>13</v>
      </c>
      <c r="AD5" s="162">
        <f t="shared" si="1"/>
        <v>28</v>
      </c>
      <c r="AE5" s="162">
        <f t="shared" si="2"/>
        <v>11</v>
      </c>
      <c r="AF5" s="162">
        <f t="shared" si="3"/>
        <v>17</v>
      </c>
      <c r="AG5" s="259">
        <f t="shared" si="4"/>
        <v>2.1538461538461537</v>
      </c>
      <c r="AH5" s="66">
        <f t="shared" si="5"/>
        <v>10</v>
      </c>
      <c r="AI5" s="66">
        <f t="shared" si="6"/>
        <v>3</v>
      </c>
      <c r="AJ5" s="66">
        <f t="shared" si="7"/>
        <v>0</v>
      </c>
      <c r="AK5" s="321">
        <f t="shared" si="8"/>
        <v>0.76923076923076927</v>
      </c>
      <c r="AL5" s="93" t="s">
        <v>45</v>
      </c>
    </row>
    <row r="6" spans="1:38" ht="18" customHeight="1">
      <c r="A6" s="320" t="s">
        <v>24</v>
      </c>
      <c r="B6" s="21" t="s">
        <v>565</v>
      </c>
      <c r="C6" s="66">
        <v>1.5</v>
      </c>
      <c r="D6" s="66">
        <v>2.5</v>
      </c>
      <c r="E6" s="66">
        <v>2.5</v>
      </c>
      <c r="F6" s="251">
        <v>0</v>
      </c>
      <c r="G6" s="66">
        <v>1</v>
      </c>
      <c r="H6" s="77"/>
      <c r="I6" s="66">
        <v>2.5</v>
      </c>
      <c r="J6" s="251">
        <v>1.5</v>
      </c>
      <c r="K6" s="66">
        <v>0.5</v>
      </c>
      <c r="L6" s="66">
        <v>2.5</v>
      </c>
      <c r="M6" s="66"/>
      <c r="N6" s="66">
        <v>0</v>
      </c>
      <c r="O6" s="66"/>
      <c r="P6" s="66"/>
      <c r="Q6" s="66">
        <v>2.5</v>
      </c>
      <c r="R6" s="66">
        <v>2.5</v>
      </c>
      <c r="S6" s="66"/>
      <c r="T6" s="66">
        <v>1</v>
      </c>
      <c r="U6" s="66"/>
      <c r="V6" s="66">
        <v>3</v>
      </c>
      <c r="W6" s="66"/>
      <c r="X6" s="66">
        <v>1.5</v>
      </c>
      <c r="Y6" s="92"/>
      <c r="Z6" s="66"/>
      <c r="AA6" s="66"/>
      <c r="AB6" s="66"/>
      <c r="AC6" s="162">
        <f t="shared" si="0"/>
        <v>15</v>
      </c>
      <c r="AD6" s="162">
        <f t="shared" si="1"/>
        <v>25</v>
      </c>
      <c r="AE6" s="162">
        <f t="shared" si="2"/>
        <v>20</v>
      </c>
      <c r="AF6" s="162">
        <f t="shared" si="3"/>
        <v>5</v>
      </c>
      <c r="AG6" s="259">
        <f t="shared" si="4"/>
        <v>1.6666666666666667</v>
      </c>
      <c r="AH6" s="66">
        <f t="shared" si="5"/>
        <v>7</v>
      </c>
      <c r="AI6" s="66">
        <f t="shared" si="6"/>
        <v>5</v>
      </c>
      <c r="AJ6" s="66">
        <f t="shared" si="7"/>
        <v>3</v>
      </c>
      <c r="AK6" s="321">
        <f t="shared" si="8"/>
        <v>0.56666666666666665</v>
      </c>
      <c r="AL6" s="89"/>
    </row>
    <row r="7" spans="1:38" ht="18" customHeight="1">
      <c r="A7" s="320" t="s">
        <v>24</v>
      </c>
      <c r="B7" s="21" t="s">
        <v>566</v>
      </c>
      <c r="C7" s="66">
        <v>3</v>
      </c>
      <c r="D7" s="66">
        <v>0</v>
      </c>
      <c r="E7" s="66">
        <v>2</v>
      </c>
      <c r="F7" s="251"/>
      <c r="G7" s="66">
        <v>1.5</v>
      </c>
      <c r="H7" s="77">
        <v>0.5</v>
      </c>
      <c r="I7" s="66">
        <v>0</v>
      </c>
      <c r="J7" s="251">
        <v>3</v>
      </c>
      <c r="K7" s="66"/>
      <c r="L7" s="66">
        <v>1.5</v>
      </c>
      <c r="M7" s="66">
        <v>1</v>
      </c>
      <c r="N7" s="66">
        <v>2</v>
      </c>
      <c r="O7" s="66">
        <v>0</v>
      </c>
      <c r="P7" s="66">
        <v>2</v>
      </c>
      <c r="Q7" s="66"/>
      <c r="R7" s="66">
        <v>1.5</v>
      </c>
      <c r="S7" s="66">
        <v>0.5</v>
      </c>
      <c r="T7" s="66"/>
      <c r="U7" s="66">
        <v>3</v>
      </c>
      <c r="V7" s="66">
        <v>3</v>
      </c>
      <c r="W7" s="66"/>
      <c r="X7" s="66"/>
      <c r="Y7" s="92"/>
      <c r="Z7" s="66"/>
      <c r="AA7" s="66">
        <v>3</v>
      </c>
      <c r="AB7" s="66"/>
      <c r="AC7" s="162">
        <f t="shared" si="0"/>
        <v>17</v>
      </c>
      <c r="AD7" s="162">
        <f t="shared" si="1"/>
        <v>27.5</v>
      </c>
      <c r="AE7" s="162">
        <f t="shared" si="2"/>
        <v>23.5</v>
      </c>
      <c r="AF7" s="162">
        <f t="shared" si="3"/>
        <v>4</v>
      </c>
      <c r="AG7" s="259">
        <f t="shared" si="4"/>
        <v>1.6176470588235294</v>
      </c>
      <c r="AH7" s="66">
        <f t="shared" si="5"/>
        <v>8</v>
      </c>
      <c r="AI7" s="66">
        <f t="shared" si="6"/>
        <v>6</v>
      </c>
      <c r="AJ7" s="66">
        <f t="shared" si="7"/>
        <v>3</v>
      </c>
      <c r="AK7" s="321">
        <f t="shared" si="8"/>
        <v>0.55882352941176472</v>
      </c>
      <c r="AL7" s="20"/>
    </row>
    <row r="8" spans="1:38" ht="18" customHeight="1">
      <c r="A8" s="320" t="s">
        <v>24</v>
      </c>
      <c r="B8" s="24" t="s">
        <v>567</v>
      </c>
      <c r="C8" s="66">
        <v>3</v>
      </c>
      <c r="D8" s="66"/>
      <c r="E8" s="66">
        <v>2</v>
      </c>
      <c r="F8" s="251"/>
      <c r="G8" s="66"/>
      <c r="H8" s="77">
        <v>0.5</v>
      </c>
      <c r="I8" s="66">
        <v>2</v>
      </c>
      <c r="J8" s="251">
        <v>1.5</v>
      </c>
      <c r="K8" s="66">
        <v>2</v>
      </c>
      <c r="L8" s="66"/>
      <c r="M8" s="66"/>
      <c r="N8" s="66"/>
      <c r="O8" s="66"/>
      <c r="P8" s="66"/>
      <c r="Q8" s="66">
        <v>1</v>
      </c>
      <c r="R8" s="66">
        <v>2</v>
      </c>
      <c r="S8" s="66">
        <v>0.5</v>
      </c>
      <c r="T8" s="66"/>
      <c r="U8" s="66"/>
      <c r="V8" s="66">
        <v>2.5</v>
      </c>
      <c r="W8" s="66">
        <v>2</v>
      </c>
      <c r="X8" s="66"/>
      <c r="Y8" s="92"/>
      <c r="Z8" s="66"/>
      <c r="AA8" s="66">
        <v>1</v>
      </c>
      <c r="AB8" s="66"/>
      <c r="AC8" s="162">
        <f t="shared" si="0"/>
        <v>12</v>
      </c>
      <c r="AD8" s="162">
        <f t="shared" si="1"/>
        <v>20</v>
      </c>
      <c r="AE8" s="162">
        <f t="shared" si="2"/>
        <v>16</v>
      </c>
      <c r="AF8" s="162">
        <f t="shared" si="3"/>
        <v>4</v>
      </c>
      <c r="AG8" s="259">
        <f t="shared" si="4"/>
        <v>1.6666666666666667</v>
      </c>
      <c r="AH8" s="66">
        <f t="shared" si="5"/>
        <v>7</v>
      </c>
      <c r="AI8" s="66">
        <f t="shared" si="6"/>
        <v>4</v>
      </c>
      <c r="AJ8" s="66">
        <f t="shared" si="7"/>
        <v>1</v>
      </c>
      <c r="AK8" s="321">
        <f t="shared" si="8"/>
        <v>0.625</v>
      </c>
      <c r="AL8" s="322" t="s">
        <v>45</v>
      </c>
    </row>
    <row r="9" spans="1:38" ht="18" customHeight="1">
      <c r="A9" s="320" t="s">
        <v>24</v>
      </c>
      <c r="B9" s="18" t="s">
        <v>568</v>
      </c>
      <c r="C9" s="66">
        <v>0</v>
      </c>
      <c r="D9" s="66">
        <v>3</v>
      </c>
      <c r="E9" s="66">
        <v>2.5</v>
      </c>
      <c r="F9" s="251">
        <v>0</v>
      </c>
      <c r="G9" s="66">
        <v>1</v>
      </c>
      <c r="H9" s="77">
        <v>1.5</v>
      </c>
      <c r="I9" s="66">
        <v>2</v>
      </c>
      <c r="J9" s="251">
        <v>2</v>
      </c>
      <c r="K9" s="66">
        <v>1.5</v>
      </c>
      <c r="L9" s="66">
        <v>2.5</v>
      </c>
      <c r="M9" s="66">
        <v>2</v>
      </c>
      <c r="N9" s="66">
        <v>3</v>
      </c>
      <c r="O9" s="66">
        <v>2.5</v>
      </c>
      <c r="P9" s="66">
        <v>0.5</v>
      </c>
      <c r="Q9" s="66">
        <v>1.5</v>
      </c>
      <c r="R9" s="66">
        <v>0.5</v>
      </c>
      <c r="S9" s="66">
        <v>0</v>
      </c>
      <c r="T9" s="66"/>
      <c r="U9" s="66">
        <v>1.5</v>
      </c>
      <c r="V9" s="66">
        <v>1.5</v>
      </c>
      <c r="W9" s="66">
        <v>2</v>
      </c>
      <c r="X9" s="66">
        <v>0.5</v>
      </c>
      <c r="Y9" s="92"/>
      <c r="Z9" s="66">
        <v>3</v>
      </c>
      <c r="AA9" s="66">
        <v>2</v>
      </c>
      <c r="AB9" s="67">
        <v>1</v>
      </c>
      <c r="AC9" s="162">
        <f t="shared" si="0"/>
        <v>24</v>
      </c>
      <c r="AD9" s="162">
        <f t="shared" si="1"/>
        <v>37.5</v>
      </c>
      <c r="AE9" s="162">
        <f t="shared" si="2"/>
        <v>34.5</v>
      </c>
      <c r="AF9" s="162">
        <f t="shared" si="3"/>
        <v>3</v>
      </c>
      <c r="AG9" s="259">
        <f t="shared" si="4"/>
        <v>1.5625</v>
      </c>
      <c r="AH9" s="66">
        <f t="shared" si="5"/>
        <v>11</v>
      </c>
      <c r="AI9" s="66">
        <f t="shared" si="6"/>
        <v>8</v>
      </c>
      <c r="AJ9" s="66">
        <f t="shared" si="7"/>
        <v>5</v>
      </c>
      <c r="AK9" s="321">
        <f t="shared" si="8"/>
        <v>0.5625</v>
      </c>
      <c r="AL9" s="323"/>
    </row>
    <row r="10" spans="1:38" ht="18" customHeight="1">
      <c r="A10" s="320" t="s">
        <v>24</v>
      </c>
      <c r="B10" s="24" t="s">
        <v>569</v>
      </c>
      <c r="C10" s="92">
        <v>0</v>
      </c>
      <c r="D10" s="66">
        <v>0</v>
      </c>
      <c r="E10" s="66">
        <v>2</v>
      </c>
      <c r="F10" s="251">
        <v>2.5</v>
      </c>
      <c r="G10" s="66">
        <v>0</v>
      </c>
      <c r="H10" s="77">
        <v>0</v>
      </c>
      <c r="I10" s="66">
        <v>0.5</v>
      </c>
      <c r="J10" s="251"/>
      <c r="K10" s="66">
        <v>3</v>
      </c>
      <c r="L10" s="66"/>
      <c r="M10" s="66"/>
      <c r="N10" s="66"/>
      <c r="O10" s="66">
        <v>0</v>
      </c>
      <c r="P10" s="66">
        <v>2.5</v>
      </c>
      <c r="Q10" s="66">
        <v>2.5</v>
      </c>
      <c r="R10" s="66"/>
      <c r="S10" s="66"/>
      <c r="T10" s="66">
        <v>3</v>
      </c>
      <c r="U10" s="66">
        <v>1.5</v>
      </c>
      <c r="V10" s="66"/>
      <c r="W10" s="66"/>
      <c r="X10" s="66">
        <v>3</v>
      </c>
      <c r="Y10" s="92"/>
      <c r="Z10" s="66">
        <v>3</v>
      </c>
      <c r="AA10" s="66"/>
      <c r="AB10" s="67">
        <v>2</v>
      </c>
      <c r="AC10" s="162">
        <f t="shared" si="0"/>
        <v>16</v>
      </c>
      <c r="AD10" s="162">
        <f t="shared" si="1"/>
        <v>25.5</v>
      </c>
      <c r="AE10" s="162">
        <f t="shared" si="2"/>
        <v>22.5</v>
      </c>
      <c r="AF10" s="162">
        <f t="shared" si="3"/>
        <v>3</v>
      </c>
      <c r="AG10" s="259">
        <f t="shared" si="4"/>
        <v>1.59375</v>
      </c>
      <c r="AH10" s="66">
        <f t="shared" si="5"/>
        <v>9</v>
      </c>
      <c r="AI10" s="66">
        <f t="shared" si="6"/>
        <v>6</v>
      </c>
      <c r="AJ10" s="66">
        <f t="shared" si="7"/>
        <v>1</v>
      </c>
      <c r="AK10" s="321">
        <f t="shared" si="8"/>
        <v>0.59375</v>
      </c>
      <c r="AL10" s="93" t="s">
        <v>45</v>
      </c>
    </row>
    <row r="11" spans="1:38" ht="18" customHeight="1">
      <c r="A11" s="320" t="s">
        <v>24</v>
      </c>
      <c r="B11" s="21" t="s">
        <v>570</v>
      </c>
      <c r="C11" s="66"/>
      <c r="D11" s="66"/>
      <c r="E11" s="66">
        <v>3</v>
      </c>
      <c r="F11" s="251">
        <v>0</v>
      </c>
      <c r="G11" s="66">
        <v>3</v>
      </c>
      <c r="H11" s="77">
        <v>3</v>
      </c>
      <c r="I11" s="66">
        <v>3</v>
      </c>
      <c r="J11" s="251">
        <v>1.5</v>
      </c>
      <c r="K11" s="66">
        <v>1</v>
      </c>
      <c r="L11" s="66">
        <v>0</v>
      </c>
      <c r="M11" s="66">
        <v>0</v>
      </c>
      <c r="N11" s="66">
        <v>2.5</v>
      </c>
      <c r="O11" s="66">
        <v>0</v>
      </c>
      <c r="P11" s="66">
        <v>0</v>
      </c>
      <c r="Q11" s="66">
        <v>2.5</v>
      </c>
      <c r="R11" s="66">
        <v>0</v>
      </c>
      <c r="S11" s="66">
        <v>0.5</v>
      </c>
      <c r="T11" s="66">
        <v>0</v>
      </c>
      <c r="U11" s="66">
        <v>3</v>
      </c>
      <c r="V11" s="66">
        <v>3</v>
      </c>
      <c r="W11" s="66">
        <v>2.5</v>
      </c>
      <c r="X11" s="66">
        <v>0.5</v>
      </c>
      <c r="Y11" s="92"/>
      <c r="Z11" s="66">
        <v>0.5</v>
      </c>
      <c r="AA11" s="66">
        <v>3</v>
      </c>
      <c r="AB11" s="67">
        <v>2</v>
      </c>
      <c r="AC11" s="162">
        <f t="shared" si="0"/>
        <v>23</v>
      </c>
      <c r="AD11" s="162">
        <f t="shared" si="1"/>
        <v>34.5</v>
      </c>
      <c r="AE11" s="162">
        <f t="shared" si="2"/>
        <v>34.5</v>
      </c>
      <c r="AF11" s="162">
        <f t="shared" si="3"/>
        <v>0</v>
      </c>
      <c r="AG11" s="259">
        <f t="shared" si="4"/>
        <v>1.5</v>
      </c>
      <c r="AH11" s="66">
        <f t="shared" si="5"/>
        <v>11</v>
      </c>
      <c r="AI11" s="66">
        <f t="shared" si="6"/>
        <v>11</v>
      </c>
      <c r="AJ11" s="66">
        <f t="shared" si="7"/>
        <v>1</v>
      </c>
      <c r="AK11" s="321">
        <f t="shared" si="8"/>
        <v>0.5</v>
      </c>
      <c r="AL11" s="89"/>
    </row>
    <row r="12" spans="1:38" ht="18" customHeight="1">
      <c r="A12" s="320" t="s">
        <v>24</v>
      </c>
      <c r="B12" s="21" t="s">
        <v>571</v>
      </c>
      <c r="C12" s="66"/>
      <c r="D12" s="66">
        <v>2.5</v>
      </c>
      <c r="E12" s="66">
        <v>0.5</v>
      </c>
      <c r="F12" s="251">
        <v>0</v>
      </c>
      <c r="G12" s="66">
        <v>0</v>
      </c>
      <c r="H12" s="77">
        <v>3</v>
      </c>
      <c r="I12" s="66"/>
      <c r="J12" s="251">
        <v>0.5</v>
      </c>
      <c r="K12" s="66">
        <v>2</v>
      </c>
      <c r="L12" s="66">
        <v>3</v>
      </c>
      <c r="M12" s="66">
        <v>2</v>
      </c>
      <c r="N12" s="66">
        <v>1.5</v>
      </c>
      <c r="O12" s="66">
        <v>1</v>
      </c>
      <c r="P12" s="66">
        <v>2</v>
      </c>
      <c r="Q12" s="66">
        <v>0.5</v>
      </c>
      <c r="R12" s="66">
        <v>0</v>
      </c>
      <c r="S12" s="66"/>
      <c r="T12" s="66">
        <v>0</v>
      </c>
      <c r="U12" s="66">
        <v>2.5</v>
      </c>
      <c r="V12" s="66">
        <v>2.5</v>
      </c>
      <c r="W12" s="66">
        <v>3</v>
      </c>
      <c r="X12" s="66">
        <v>0</v>
      </c>
      <c r="Y12" s="95"/>
      <c r="Z12" s="66">
        <v>1</v>
      </c>
      <c r="AA12" s="66">
        <v>1.5</v>
      </c>
      <c r="AB12" s="67">
        <v>2</v>
      </c>
      <c r="AC12" s="162">
        <f t="shared" si="0"/>
        <v>22</v>
      </c>
      <c r="AD12" s="162">
        <f t="shared" si="1"/>
        <v>31</v>
      </c>
      <c r="AE12" s="162">
        <f t="shared" si="2"/>
        <v>35</v>
      </c>
      <c r="AF12" s="162">
        <f t="shared" si="3"/>
        <v>-4</v>
      </c>
      <c r="AG12" s="259">
        <f t="shared" si="4"/>
        <v>1.4090909090909092</v>
      </c>
      <c r="AH12" s="66">
        <f t="shared" si="5"/>
        <v>10</v>
      </c>
      <c r="AI12" s="66">
        <f t="shared" si="6"/>
        <v>10</v>
      </c>
      <c r="AJ12" s="66">
        <f t="shared" si="7"/>
        <v>2</v>
      </c>
      <c r="AK12" s="321">
        <f t="shared" si="8"/>
        <v>0.5</v>
      </c>
      <c r="AL12" s="20"/>
    </row>
    <row r="13" spans="1:38" ht="18" customHeight="1">
      <c r="A13" s="320" t="s">
        <v>24</v>
      </c>
      <c r="B13" s="21" t="s">
        <v>572</v>
      </c>
      <c r="C13" s="66"/>
      <c r="D13" s="66">
        <v>0</v>
      </c>
      <c r="E13" s="66"/>
      <c r="F13" s="251"/>
      <c r="G13" s="66"/>
      <c r="H13" s="77"/>
      <c r="I13" s="66"/>
      <c r="J13" s="251">
        <v>3</v>
      </c>
      <c r="K13" s="66">
        <v>0.5</v>
      </c>
      <c r="L13" s="66">
        <v>0</v>
      </c>
      <c r="M13" s="66">
        <v>3</v>
      </c>
      <c r="N13" s="66">
        <v>1</v>
      </c>
      <c r="O13" s="66">
        <v>0.5</v>
      </c>
      <c r="P13" s="66"/>
      <c r="Q13" s="66">
        <v>3</v>
      </c>
      <c r="R13" s="66"/>
      <c r="S13" s="66">
        <v>0</v>
      </c>
      <c r="T13" s="66">
        <v>0.5</v>
      </c>
      <c r="U13" s="66">
        <v>1</v>
      </c>
      <c r="V13" s="66">
        <v>0.5</v>
      </c>
      <c r="W13" s="66">
        <v>1</v>
      </c>
      <c r="X13" s="66">
        <v>3</v>
      </c>
      <c r="Y13" s="95"/>
      <c r="Z13" s="66"/>
      <c r="AA13" s="66">
        <v>1</v>
      </c>
      <c r="AB13" s="67">
        <v>3</v>
      </c>
      <c r="AC13" s="162">
        <f t="shared" si="0"/>
        <v>16</v>
      </c>
      <c r="AD13" s="162">
        <f t="shared" si="1"/>
        <v>21</v>
      </c>
      <c r="AE13" s="162">
        <f t="shared" si="2"/>
        <v>27</v>
      </c>
      <c r="AF13" s="162">
        <f t="shared" si="3"/>
        <v>-6</v>
      </c>
      <c r="AG13" s="259">
        <f t="shared" si="4"/>
        <v>1.3125</v>
      </c>
      <c r="AH13" s="66">
        <f t="shared" si="5"/>
        <v>5</v>
      </c>
      <c r="AI13" s="66">
        <f t="shared" si="6"/>
        <v>11</v>
      </c>
      <c r="AJ13" s="66">
        <f t="shared" si="7"/>
        <v>0</v>
      </c>
      <c r="AK13" s="321">
        <f t="shared" si="8"/>
        <v>0.3125</v>
      </c>
      <c r="AL13" s="20"/>
    </row>
    <row r="14" spans="1:38" ht="18" customHeight="1">
      <c r="A14" s="320" t="s">
        <v>24</v>
      </c>
      <c r="B14" s="21" t="s">
        <v>573</v>
      </c>
      <c r="C14" s="66">
        <v>2</v>
      </c>
      <c r="D14" s="66"/>
      <c r="E14" s="66">
        <v>3</v>
      </c>
      <c r="F14" s="251"/>
      <c r="G14" s="66">
        <v>1</v>
      </c>
      <c r="H14" s="77">
        <v>1</v>
      </c>
      <c r="I14" s="66">
        <v>3</v>
      </c>
      <c r="J14" s="251">
        <v>2.5</v>
      </c>
      <c r="K14" s="66"/>
      <c r="L14" s="66">
        <v>0</v>
      </c>
      <c r="M14" s="66">
        <v>0</v>
      </c>
      <c r="N14" s="66">
        <v>0</v>
      </c>
      <c r="O14" s="66">
        <v>0</v>
      </c>
      <c r="P14" s="66">
        <v>0.5</v>
      </c>
      <c r="Q14" s="66">
        <v>0</v>
      </c>
      <c r="R14" s="66"/>
      <c r="S14" s="66">
        <v>3</v>
      </c>
      <c r="T14" s="66">
        <v>3</v>
      </c>
      <c r="U14" s="66">
        <v>0.5</v>
      </c>
      <c r="V14" s="66">
        <v>1.5</v>
      </c>
      <c r="W14" s="66"/>
      <c r="X14" s="66"/>
      <c r="Y14" s="92"/>
      <c r="Z14" s="66">
        <v>0</v>
      </c>
      <c r="AA14" s="66">
        <v>1.5</v>
      </c>
      <c r="AB14" s="67">
        <v>1.5</v>
      </c>
      <c r="AC14" s="162">
        <f t="shared" si="0"/>
        <v>19</v>
      </c>
      <c r="AD14" s="162">
        <f t="shared" si="1"/>
        <v>24</v>
      </c>
      <c r="AE14" s="162">
        <f t="shared" si="2"/>
        <v>33</v>
      </c>
      <c r="AF14" s="162">
        <f t="shared" si="3"/>
        <v>-9</v>
      </c>
      <c r="AG14" s="259">
        <f t="shared" si="4"/>
        <v>1.263157894736842</v>
      </c>
      <c r="AH14" s="66">
        <f t="shared" si="5"/>
        <v>6</v>
      </c>
      <c r="AI14" s="66">
        <f t="shared" si="6"/>
        <v>10</v>
      </c>
      <c r="AJ14" s="66">
        <f t="shared" si="7"/>
        <v>3</v>
      </c>
      <c r="AK14" s="321">
        <f t="shared" si="8"/>
        <v>0.39473684210526316</v>
      </c>
      <c r="AL14" s="89"/>
    </row>
    <row r="15" spans="1:38" ht="18" customHeight="1">
      <c r="A15" s="320" t="s">
        <v>24</v>
      </c>
      <c r="B15" s="21" t="s">
        <v>574</v>
      </c>
      <c r="C15" s="66">
        <v>0</v>
      </c>
      <c r="D15" s="66">
        <v>0</v>
      </c>
      <c r="E15" s="66">
        <v>2.5</v>
      </c>
      <c r="F15" s="251"/>
      <c r="G15" s="66"/>
      <c r="H15" s="77"/>
      <c r="I15" s="66"/>
      <c r="J15" s="251">
        <v>0</v>
      </c>
      <c r="K15" s="66"/>
      <c r="L15" s="66"/>
      <c r="M15" s="66"/>
      <c r="N15" s="66"/>
      <c r="O15" s="66"/>
      <c r="P15" s="66"/>
      <c r="Q15" s="66"/>
      <c r="R15" s="66"/>
      <c r="S15" s="66">
        <v>1</v>
      </c>
      <c r="T15" s="66">
        <v>0</v>
      </c>
      <c r="U15" s="66"/>
      <c r="V15" s="66"/>
      <c r="W15" s="66">
        <v>1.5</v>
      </c>
      <c r="X15" s="66"/>
      <c r="Y15" s="92"/>
      <c r="Z15" s="66"/>
      <c r="AA15" s="66">
        <v>1</v>
      </c>
      <c r="AB15" s="66"/>
      <c r="AC15" s="162">
        <f t="shared" si="0"/>
        <v>8</v>
      </c>
      <c r="AD15" s="162">
        <f t="shared" si="1"/>
        <v>6</v>
      </c>
      <c r="AE15" s="162">
        <f t="shared" si="2"/>
        <v>18</v>
      </c>
      <c r="AF15" s="162">
        <f t="shared" si="3"/>
        <v>-12</v>
      </c>
      <c r="AG15" s="259">
        <f t="shared" si="4"/>
        <v>0.75</v>
      </c>
      <c r="AH15" s="66">
        <f t="shared" si="5"/>
        <v>1</v>
      </c>
      <c r="AI15" s="66">
        <f t="shared" si="6"/>
        <v>6</v>
      </c>
      <c r="AJ15" s="66">
        <f t="shared" si="7"/>
        <v>1</v>
      </c>
      <c r="AK15" s="321">
        <f t="shared" si="8"/>
        <v>0.1875</v>
      </c>
      <c r="AL15" s="20"/>
    </row>
    <row r="16" spans="1:38" ht="18" customHeight="1">
      <c r="A16" s="320" t="s">
        <v>24</v>
      </c>
      <c r="B16" s="21" t="s">
        <v>575</v>
      </c>
      <c r="C16" s="66">
        <v>0.5</v>
      </c>
      <c r="D16" s="66">
        <v>1</v>
      </c>
      <c r="E16" s="66"/>
      <c r="F16" s="251">
        <v>0.5</v>
      </c>
      <c r="G16" s="66">
        <v>2</v>
      </c>
      <c r="H16" s="77">
        <v>0.5</v>
      </c>
      <c r="I16" s="66">
        <v>2.5</v>
      </c>
      <c r="J16" s="251"/>
      <c r="K16" s="66">
        <v>0</v>
      </c>
      <c r="L16" s="66"/>
      <c r="M16" s="66">
        <v>3</v>
      </c>
      <c r="N16" s="66"/>
      <c r="O16" s="66">
        <v>0.5</v>
      </c>
      <c r="P16" s="66">
        <v>1</v>
      </c>
      <c r="Q16" s="66"/>
      <c r="R16" s="66">
        <v>0</v>
      </c>
      <c r="S16" s="66">
        <v>0.5</v>
      </c>
      <c r="T16" s="66"/>
      <c r="U16" s="66">
        <v>2.5</v>
      </c>
      <c r="V16" s="66"/>
      <c r="W16" s="66">
        <v>2.5</v>
      </c>
      <c r="X16" s="66">
        <v>1.5</v>
      </c>
      <c r="Y16" s="92"/>
      <c r="Z16" s="66">
        <v>0.5</v>
      </c>
      <c r="AA16" s="66">
        <v>1.5</v>
      </c>
      <c r="AB16" s="67">
        <v>0</v>
      </c>
      <c r="AC16" s="162">
        <f t="shared" si="0"/>
        <v>18</v>
      </c>
      <c r="AD16" s="162">
        <f t="shared" si="1"/>
        <v>20.5</v>
      </c>
      <c r="AE16" s="162">
        <f t="shared" si="2"/>
        <v>33.5</v>
      </c>
      <c r="AF16" s="162">
        <f t="shared" si="3"/>
        <v>-13</v>
      </c>
      <c r="AG16" s="259">
        <f t="shared" si="4"/>
        <v>1.1388888888888888</v>
      </c>
      <c r="AH16" s="66">
        <f t="shared" si="5"/>
        <v>5</v>
      </c>
      <c r="AI16" s="66">
        <f t="shared" si="6"/>
        <v>11</v>
      </c>
      <c r="AJ16" s="66">
        <f t="shared" si="7"/>
        <v>2</v>
      </c>
      <c r="AK16" s="321">
        <f t="shared" si="8"/>
        <v>0.33333333333333331</v>
      </c>
    </row>
    <row r="17" spans="1:38" ht="18" customHeight="1">
      <c r="A17" s="320" t="s">
        <v>24</v>
      </c>
      <c r="B17" s="21" t="s">
        <v>576</v>
      </c>
      <c r="C17" s="66"/>
      <c r="D17" s="66"/>
      <c r="E17" s="66">
        <v>0</v>
      </c>
      <c r="F17" s="251">
        <v>0.5</v>
      </c>
      <c r="G17" s="66"/>
      <c r="H17" s="77"/>
      <c r="I17" s="66">
        <v>0</v>
      </c>
      <c r="J17" s="251"/>
      <c r="K17" s="66"/>
      <c r="L17" s="66">
        <v>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95"/>
      <c r="Z17" s="66">
        <v>0</v>
      </c>
      <c r="AA17" s="66"/>
      <c r="AB17" s="66"/>
      <c r="AC17" s="162">
        <f t="shared" si="0"/>
        <v>5</v>
      </c>
      <c r="AD17" s="162">
        <f t="shared" si="1"/>
        <v>0.5</v>
      </c>
      <c r="AE17" s="162">
        <f t="shared" si="2"/>
        <v>14.5</v>
      </c>
      <c r="AF17" s="162">
        <f t="shared" si="3"/>
        <v>-14</v>
      </c>
      <c r="AG17" s="259">
        <f t="shared" si="4"/>
        <v>0.1</v>
      </c>
      <c r="AH17" s="66">
        <f t="shared" si="5"/>
        <v>0</v>
      </c>
      <c r="AI17" s="66">
        <f t="shared" si="6"/>
        <v>5</v>
      </c>
      <c r="AJ17" s="66">
        <f t="shared" si="7"/>
        <v>0</v>
      </c>
      <c r="AK17" s="321">
        <f t="shared" si="8"/>
        <v>0</v>
      </c>
      <c r="AL17" s="89"/>
    </row>
    <row r="18" spans="1:38" ht="18" customHeight="1">
      <c r="A18" s="320" t="s">
        <v>24</v>
      </c>
      <c r="B18" s="8" t="s">
        <v>577</v>
      </c>
      <c r="C18" s="66">
        <v>0</v>
      </c>
      <c r="D18" s="66"/>
      <c r="E18" s="66"/>
      <c r="F18" s="251">
        <v>1.5</v>
      </c>
      <c r="G18" s="66">
        <v>0</v>
      </c>
      <c r="H18" s="77">
        <v>0</v>
      </c>
      <c r="I18" s="66"/>
      <c r="J18" s="251"/>
      <c r="K18" s="66">
        <v>0</v>
      </c>
      <c r="L18" s="66"/>
      <c r="M18" s="66">
        <v>2.5</v>
      </c>
      <c r="N18" s="66"/>
      <c r="O18" s="66">
        <v>0</v>
      </c>
      <c r="P18" s="66"/>
      <c r="Q18" s="66"/>
      <c r="R18" s="66">
        <v>0</v>
      </c>
      <c r="S18" s="66">
        <v>2</v>
      </c>
      <c r="T18" s="66">
        <v>0</v>
      </c>
      <c r="U18" s="66"/>
      <c r="V18" s="66"/>
      <c r="W18" s="66"/>
      <c r="X18" s="66">
        <v>0</v>
      </c>
      <c r="Y18" s="92"/>
      <c r="Z18" s="66">
        <v>0.5</v>
      </c>
      <c r="AA18" s="66"/>
      <c r="AB18" s="66"/>
      <c r="AC18" s="162">
        <f t="shared" si="0"/>
        <v>12</v>
      </c>
      <c r="AD18" s="162">
        <f t="shared" si="1"/>
        <v>6.5</v>
      </c>
      <c r="AE18" s="162">
        <f t="shared" si="2"/>
        <v>29.5</v>
      </c>
      <c r="AF18" s="162">
        <f t="shared" si="3"/>
        <v>-23</v>
      </c>
      <c r="AG18" s="259">
        <f t="shared" si="4"/>
        <v>0.54166666666666663</v>
      </c>
      <c r="AH18" s="66">
        <f t="shared" si="5"/>
        <v>2</v>
      </c>
      <c r="AI18" s="66">
        <f t="shared" si="6"/>
        <v>9</v>
      </c>
      <c r="AJ18" s="66">
        <f t="shared" si="7"/>
        <v>1</v>
      </c>
      <c r="AK18" s="321">
        <f t="shared" si="8"/>
        <v>0.20833333333333334</v>
      </c>
      <c r="AL18" s="89"/>
    </row>
    <row r="19" spans="1:38" ht="18" customHeight="1">
      <c r="A19" s="320" t="s">
        <v>24</v>
      </c>
      <c r="B19" s="21" t="s">
        <v>578</v>
      </c>
      <c r="C19" s="66"/>
      <c r="D19" s="66"/>
      <c r="E19" s="77"/>
      <c r="F19" s="79"/>
      <c r="G19" s="66"/>
      <c r="H19" s="77"/>
      <c r="I19" s="66"/>
      <c r="J19" s="251"/>
      <c r="K19" s="66"/>
      <c r="L19" s="66"/>
      <c r="M19" s="66">
        <v>0</v>
      </c>
      <c r="N19" s="66">
        <v>0</v>
      </c>
      <c r="O19" s="66">
        <v>0</v>
      </c>
      <c r="P19" s="249">
        <v>0</v>
      </c>
      <c r="Q19" s="66">
        <v>0</v>
      </c>
      <c r="R19" s="66">
        <v>2.5</v>
      </c>
      <c r="S19" s="66">
        <v>0</v>
      </c>
      <c r="T19" s="66"/>
      <c r="U19" s="66">
        <v>0</v>
      </c>
      <c r="V19" s="66">
        <v>1</v>
      </c>
      <c r="W19" s="66">
        <v>2.5</v>
      </c>
      <c r="X19" s="66">
        <v>1</v>
      </c>
      <c r="Y19" s="92"/>
      <c r="Z19" s="66">
        <v>0</v>
      </c>
      <c r="AA19" s="66"/>
      <c r="AB19" s="67">
        <v>0.5</v>
      </c>
      <c r="AC19" s="162">
        <f t="shared" si="0"/>
        <v>13</v>
      </c>
      <c r="AD19" s="162">
        <f t="shared" si="1"/>
        <v>7.5</v>
      </c>
      <c r="AE19" s="162">
        <f t="shared" si="2"/>
        <v>31.5</v>
      </c>
      <c r="AF19" s="162">
        <f t="shared" si="3"/>
        <v>-24</v>
      </c>
      <c r="AG19" s="259">
        <f t="shared" si="4"/>
        <v>0.57692307692307687</v>
      </c>
      <c r="AH19" s="66">
        <f t="shared" si="5"/>
        <v>2</v>
      </c>
      <c r="AI19" s="66">
        <f t="shared" si="6"/>
        <v>11</v>
      </c>
      <c r="AJ19" s="66">
        <f t="shared" si="7"/>
        <v>0</v>
      </c>
      <c r="AK19" s="321">
        <f t="shared" si="8"/>
        <v>0.15384615384615385</v>
      </c>
    </row>
    <row r="20" spans="1:38" ht="18" customHeight="1">
      <c r="A20" s="324" t="s">
        <v>24</v>
      </c>
      <c r="B20" s="325" t="s">
        <v>579</v>
      </c>
      <c r="C20" s="81"/>
      <c r="D20" s="81"/>
      <c r="E20" s="211"/>
      <c r="F20" s="131"/>
      <c r="G20" s="81"/>
      <c r="H20" s="211"/>
      <c r="I20" s="81"/>
      <c r="J20" s="326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132"/>
      <c r="Z20" s="81"/>
      <c r="AA20" s="81"/>
      <c r="AB20" s="81"/>
      <c r="AC20" s="282">
        <f t="shared" si="0"/>
        <v>0</v>
      </c>
      <c r="AD20" s="282">
        <f t="shared" si="1"/>
        <v>0</v>
      </c>
      <c r="AE20" s="282">
        <f t="shared" si="2"/>
        <v>0</v>
      </c>
      <c r="AF20" s="282">
        <f t="shared" si="3"/>
        <v>0</v>
      </c>
      <c r="AG20" s="259" t="e">
        <f t="shared" si="4"/>
        <v>#DIV/0!</v>
      </c>
      <c r="AH20" s="66">
        <f t="shared" si="5"/>
        <v>0</v>
      </c>
      <c r="AI20" s="66">
        <f t="shared" si="6"/>
        <v>0</v>
      </c>
      <c r="AJ20" s="66">
        <f t="shared" si="7"/>
        <v>0</v>
      </c>
      <c r="AK20" s="321" t="e">
        <f t="shared" si="8"/>
        <v>#DIV/0!</v>
      </c>
    </row>
    <row r="21" spans="1:38" ht="18" customHeight="1">
      <c r="A21" s="39"/>
      <c r="B21" s="327" t="s">
        <v>580</v>
      </c>
      <c r="C21" s="41">
        <f t="shared" ref="C21:X21" si="9">SUM(C4:C20)</f>
        <v>13</v>
      </c>
      <c r="D21" s="41">
        <f t="shared" si="9"/>
        <v>12.5</v>
      </c>
      <c r="E21" s="42">
        <f t="shared" si="9"/>
        <v>20</v>
      </c>
      <c r="F21" s="41">
        <f t="shared" si="9"/>
        <v>8</v>
      </c>
      <c r="G21" s="41">
        <f t="shared" si="9"/>
        <v>12</v>
      </c>
      <c r="H21" s="41">
        <f t="shared" si="9"/>
        <v>13</v>
      </c>
      <c r="I21" s="42">
        <f t="shared" si="9"/>
        <v>15.5</v>
      </c>
      <c r="J21" s="42">
        <f t="shared" si="9"/>
        <v>16.5</v>
      </c>
      <c r="K21" s="41">
        <f t="shared" si="9"/>
        <v>13.5</v>
      </c>
      <c r="L21" s="41">
        <f t="shared" si="9"/>
        <v>12</v>
      </c>
      <c r="M21" s="42">
        <f t="shared" si="9"/>
        <v>16.5</v>
      </c>
      <c r="N21" s="41">
        <f t="shared" si="9"/>
        <v>14</v>
      </c>
      <c r="O21" s="41">
        <f t="shared" si="9"/>
        <v>4.5</v>
      </c>
      <c r="P21" s="41">
        <f t="shared" si="9"/>
        <v>13.5</v>
      </c>
      <c r="Q21" s="41">
        <f t="shared" si="9"/>
        <v>14.5</v>
      </c>
      <c r="R21" s="41">
        <f t="shared" si="9"/>
        <v>10</v>
      </c>
      <c r="S21" s="41">
        <f t="shared" si="9"/>
        <v>8</v>
      </c>
      <c r="T21" s="41">
        <f t="shared" si="9"/>
        <v>12</v>
      </c>
      <c r="U21" s="42">
        <f t="shared" si="9"/>
        <v>18.5</v>
      </c>
      <c r="V21" s="42">
        <f t="shared" si="9"/>
        <v>21.5</v>
      </c>
      <c r="W21" s="42">
        <f t="shared" si="9"/>
        <v>21</v>
      </c>
      <c r="X21" s="41">
        <f t="shared" si="9"/>
        <v>13</v>
      </c>
      <c r="Y21" s="44">
        <v>15</v>
      </c>
      <c r="Z21" s="41">
        <f t="shared" ref="Z21:AF21" si="10">SUM(Z4:Z20)</f>
        <v>10.5</v>
      </c>
      <c r="AA21" s="42">
        <f t="shared" si="10"/>
        <v>18.5</v>
      </c>
      <c r="AB21" s="42">
        <f t="shared" si="10"/>
        <v>16.5</v>
      </c>
      <c r="AC21" s="45">
        <f t="shared" si="10"/>
        <v>249</v>
      </c>
      <c r="AD21" s="46">
        <f t="shared" si="10"/>
        <v>348.5</v>
      </c>
      <c r="AE21" s="45">
        <f t="shared" si="10"/>
        <v>398.5</v>
      </c>
      <c r="AF21" s="46">
        <f t="shared" si="10"/>
        <v>-50</v>
      </c>
      <c r="AG21" s="47">
        <f t="shared" si="4"/>
        <v>1.3995983935742973</v>
      </c>
      <c r="AH21" s="45">
        <f t="shared" ref="AH21:AJ21" si="11">SUM(AH4:AH20)</f>
        <v>105</v>
      </c>
      <c r="AI21" s="45">
        <f t="shared" si="11"/>
        <v>119</v>
      </c>
      <c r="AJ21" s="45">
        <f t="shared" si="11"/>
        <v>25</v>
      </c>
      <c r="AK21" s="243">
        <f t="shared" si="8"/>
        <v>0.4718875502008032</v>
      </c>
    </row>
    <row r="22" spans="1:38" ht="18" customHeight="1">
      <c r="A22" s="39"/>
      <c r="B22" s="49" t="s">
        <v>63</v>
      </c>
      <c r="C22" s="50">
        <f t="shared" ref="C22:AB22" si="12">30-C21</f>
        <v>17</v>
      </c>
      <c r="D22" s="50">
        <f t="shared" si="12"/>
        <v>17.5</v>
      </c>
      <c r="E22" s="51">
        <f t="shared" si="12"/>
        <v>10</v>
      </c>
      <c r="F22" s="50">
        <f t="shared" si="12"/>
        <v>22</v>
      </c>
      <c r="G22" s="50">
        <f t="shared" si="12"/>
        <v>18</v>
      </c>
      <c r="H22" s="50">
        <f t="shared" si="12"/>
        <v>17</v>
      </c>
      <c r="I22" s="51">
        <f t="shared" si="12"/>
        <v>14.5</v>
      </c>
      <c r="J22" s="51">
        <f t="shared" si="12"/>
        <v>13.5</v>
      </c>
      <c r="K22" s="50">
        <f t="shared" si="12"/>
        <v>16.5</v>
      </c>
      <c r="L22" s="50">
        <f t="shared" si="12"/>
        <v>18</v>
      </c>
      <c r="M22" s="51">
        <f t="shared" si="12"/>
        <v>13.5</v>
      </c>
      <c r="N22" s="50">
        <f t="shared" si="12"/>
        <v>16</v>
      </c>
      <c r="O22" s="50">
        <f t="shared" si="12"/>
        <v>25.5</v>
      </c>
      <c r="P22" s="50">
        <f t="shared" si="12"/>
        <v>16.5</v>
      </c>
      <c r="Q22" s="50">
        <f t="shared" si="12"/>
        <v>15.5</v>
      </c>
      <c r="R22" s="50">
        <f t="shared" si="12"/>
        <v>20</v>
      </c>
      <c r="S22" s="50">
        <f t="shared" si="12"/>
        <v>22</v>
      </c>
      <c r="T22" s="50">
        <f t="shared" si="12"/>
        <v>18</v>
      </c>
      <c r="U22" s="51">
        <f t="shared" si="12"/>
        <v>11.5</v>
      </c>
      <c r="V22" s="51">
        <f t="shared" si="12"/>
        <v>8.5</v>
      </c>
      <c r="W22" s="51">
        <f t="shared" si="12"/>
        <v>9</v>
      </c>
      <c r="X22" s="50">
        <f t="shared" si="12"/>
        <v>17</v>
      </c>
      <c r="Y22" s="52">
        <f t="shared" si="12"/>
        <v>15</v>
      </c>
      <c r="Z22" s="50">
        <f t="shared" si="12"/>
        <v>19.5</v>
      </c>
      <c r="AA22" s="51">
        <f t="shared" si="12"/>
        <v>11.5</v>
      </c>
      <c r="AB22" s="51">
        <f t="shared" si="12"/>
        <v>13.5</v>
      </c>
      <c r="AC22" s="39"/>
      <c r="AD22" s="39"/>
      <c r="AE22" s="39"/>
      <c r="AF22" s="39"/>
      <c r="AG22" s="39"/>
      <c r="AH22" s="39"/>
      <c r="AI22" s="39"/>
      <c r="AJ22" s="39"/>
    </row>
    <row r="23" spans="1:38" ht="18" customHeight="1">
      <c r="A23" s="39"/>
      <c r="B23" s="49" t="s">
        <v>64</v>
      </c>
      <c r="C23" s="53" t="s">
        <v>65</v>
      </c>
      <c r="D23" s="53" t="s">
        <v>263</v>
      </c>
      <c r="E23" s="194" t="s">
        <v>67</v>
      </c>
      <c r="F23" s="194" t="s">
        <v>265</v>
      </c>
      <c r="G23" s="194" t="s">
        <v>581</v>
      </c>
      <c r="H23" s="194" t="s">
        <v>582</v>
      </c>
      <c r="I23" s="194" t="s">
        <v>583</v>
      </c>
      <c r="J23" s="194" t="s">
        <v>267</v>
      </c>
      <c r="K23" s="194" t="s">
        <v>268</v>
      </c>
      <c r="L23" s="194" t="s">
        <v>269</v>
      </c>
      <c r="M23" s="194" t="s">
        <v>372</v>
      </c>
      <c r="N23" s="194" t="s">
        <v>271</v>
      </c>
      <c r="O23" s="194" t="s">
        <v>272</v>
      </c>
      <c r="P23" s="53" t="s">
        <v>65</v>
      </c>
      <c r="Q23" s="53" t="s">
        <v>263</v>
      </c>
      <c r="R23" s="193" t="s">
        <v>584</v>
      </c>
      <c r="S23" s="193" t="s">
        <v>585</v>
      </c>
      <c r="T23" s="193" t="s">
        <v>586</v>
      </c>
      <c r="U23" s="193" t="s">
        <v>275</v>
      </c>
      <c r="V23" s="193" t="s">
        <v>587</v>
      </c>
      <c r="W23" s="193" t="s">
        <v>421</v>
      </c>
      <c r="X23" s="193" t="s">
        <v>422</v>
      </c>
      <c r="Y23" s="194" t="s">
        <v>588</v>
      </c>
      <c r="Z23" s="194" t="s">
        <v>589</v>
      </c>
      <c r="AA23" s="328" t="s">
        <v>179</v>
      </c>
      <c r="AB23" s="216" t="s">
        <v>180</v>
      </c>
      <c r="AC23" s="39"/>
      <c r="AD23" s="39"/>
      <c r="AE23" s="39"/>
      <c r="AF23" s="39"/>
      <c r="AG23" s="39"/>
      <c r="AH23" s="39"/>
      <c r="AI23" s="39"/>
      <c r="AJ23" s="39"/>
    </row>
    <row r="24" spans="1:38" ht="18" customHeight="1">
      <c r="A24" s="26">
        <v>18</v>
      </c>
      <c r="B24" s="39"/>
      <c r="C24" s="28">
        <f t="shared" ref="C24:O24" si="13">COUNT(C4:C20)</f>
        <v>10</v>
      </c>
      <c r="D24" s="28">
        <f t="shared" si="13"/>
        <v>10</v>
      </c>
      <c r="E24" s="28">
        <f t="shared" si="13"/>
        <v>10</v>
      </c>
      <c r="F24" s="28">
        <f t="shared" si="13"/>
        <v>10</v>
      </c>
      <c r="G24" s="28">
        <f t="shared" si="13"/>
        <v>10</v>
      </c>
      <c r="H24" s="28">
        <f t="shared" si="13"/>
        <v>10</v>
      </c>
      <c r="I24" s="28">
        <f t="shared" si="13"/>
        <v>9</v>
      </c>
      <c r="J24" s="28">
        <f t="shared" si="13"/>
        <v>10</v>
      </c>
      <c r="K24" s="28">
        <f t="shared" si="13"/>
        <v>10</v>
      </c>
      <c r="L24" s="28">
        <f t="shared" si="13"/>
        <v>10</v>
      </c>
      <c r="M24" s="28">
        <f t="shared" si="13"/>
        <v>10</v>
      </c>
      <c r="N24" s="28">
        <f t="shared" si="13"/>
        <v>10</v>
      </c>
      <c r="O24" s="28">
        <f t="shared" si="13"/>
        <v>10</v>
      </c>
      <c r="P24" s="194" t="s">
        <v>283</v>
      </c>
      <c r="Q24" s="194" t="s">
        <v>284</v>
      </c>
      <c r="R24" s="193" t="s">
        <v>590</v>
      </c>
      <c r="S24" s="193" t="s">
        <v>591</v>
      </c>
      <c r="T24" s="193" t="s">
        <v>592</v>
      </c>
      <c r="U24" s="193" t="s">
        <v>288</v>
      </c>
      <c r="V24" s="193" t="s">
        <v>593</v>
      </c>
      <c r="W24" s="193" t="s">
        <v>594</v>
      </c>
      <c r="X24" s="193" t="s">
        <v>595</v>
      </c>
      <c r="Y24" s="194" t="s">
        <v>596</v>
      </c>
      <c r="Z24" s="194" t="s">
        <v>597</v>
      </c>
      <c r="AA24" s="194" t="s">
        <v>598</v>
      </c>
      <c r="AB24" s="216" t="s">
        <v>599</v>
      </c>
      <c r="AC24" s="39"/>
      <c r="AD24" s="39"/>
      <c r="AE24" s="39"/>
      <c r="AF24" s="39"/>
      <c r="AG24" s="39"/>
      <c r="AH24" s="39"/>
      <c r="AI24" s="39"/>
      <c r="AJ24" s="39"/>
    </row>
    <row r="25" spans="1:38" ht="18" customHeight="1"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28">
        <f t="shared" ref="P25:AB25" si="14">COUNT(P4:P20)</f>
        <v>10</v>
      </c>
      <c r="Q25" s="28">
        <f t="shared" si="14"/>
        <v>10</v>
      </c>
      <c r="R25" s="28">
        <f t="shared" si="14"/>
        <v>10</v>
      </c>
      <c r="S25" s="28">
        <f t="shared" si="14"/>
        <v>10</v>
      </c>
      <c r="T25" s="28">
        <f t="shared" si="14"/>
        <v>10</v>
      </c>
      <c r="U25" s="28">
        <f t="shared" si="14"/>
        <v>10</v>
      </c>
      <c r="V25" s="28">
        <f t="shared" si="14"/>
        <v>10</v>
      </c>
      <c r="W25" s="28">
        <f t="shared" si="14"/>
        <v>10</v>
      </c>
      <c r="X25" s="28">
        <f t="shared" si="14"/>
        <v>10</v>
      </c>
      <c r="Y25" s="28">
        <f t="shared" si="14"/>
        <v>0</v>
      </c>
      <c r="Z25" s="28">
        <f t="shared" si="14"/>
        <v>10</v>
      </c>
      <c r="AA25" s="28">
        <f t="shared" si="14"/>
        <v>10</v>
      </c>
      <c r="AB25" s="28">
        <f t="shared" si="14"/>
        <v>10</v>
      </c>
    </row>
    <row r="26" spans="1:38" ht="18" customHeight="1"/>
    <row r="27" spans="1:38" ht="18" customHeight="1"/>
    <row r="28" spans="1:38" ht="18" customHeight="1"/>
    <row r="29" spans="1:38" ht="18" customHeight="1"/>
    <row r="30" spans="1:38" ht="18" customHeight="1"/>
    <row r="31" spans="1:38" ht="18" customHeight="1"/>
    <row r="32" spans="1:38" ht="18" customHeight="1"/>
    <row r="33" ht="18" customHeight="1"/>
    <row r="34" ht="18" customHeight="1"/>
    <row r="35" ht="18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2"/>
  <sheetViews>
    <sheetView workbookViewId="0">
      <pane xSplit="2" topLeftCell="C1" activePane="topRight" state="frozen"/>
      <selection pane="topRight" activeCell="AE30" sqref="AE30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5.6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>
        <v>2021</v>
      </c>
      <c r="B1" s="511" t="s">
        <v>600</v>
      </c>
      <c r="C1" s="461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62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512" t="s">
        <v>3</v>
      </c>
      <c r="AD1" s="508" t="s">
        <v>4</v>
      </c>
      <c r="AE1" s="508" t="s">
        <v>5</v>
      </c>
      <c r="AF1" s="508" t="s">
        <v>6</v>
      </c>
      <c r="AG1" s="509" t="s">
        <v>7</v>
      </c>
      <c r="AH1" s="509" t="s">
        <v>8</v>
      </c>
      <c r="AI1" s="509" t="s">
        <v>9</v>
      </c>
      <c r="AJ1" s="509" t="s">
        <v>10</v>
      </c>
      <c r="AK1" s="510" t="s">
        <v>11</v>
      </c>
    </row>
    <row r="2" spans="1:38" ht="18" customHeight="1">
      <c r="A2" s="435"/>
      <c r="B2" s="435"/>
      <c r="C2" s="329" t="s">
        <v>29</v>
      </c>
      <c r="D2" s="330" t="s">
        <v>23</v>
      </c>
      <c r="E2" s="329" t="s">
        <v>20</v>
      </c>
      <c r="F2" s="329" t="s">
        <v>22</v>
      </c>
      <c r="G2" s="330" t="s">
        <v>38</v>
      </c>
      <c r="H2" s="329" t="s">
        <v>35</v>
      </c>
      <c r="I2" s="330" t="s">
        <v>19</v>
      </c>
      <c r="J2" s="330" t="s">
        <v>37</v>
      </c>
      <c r="K2" s="329" t="s">
        <v>25</v>
      </c>
      <c r="L2" s="330" t="s">
        <v>26</v>
      </c>
      <c r="M2" s="329" t="s">
        <v>27</v>
      </c>
      <c r="N2" s="330" t="s">
        <v>21</v>
      </c>
      <c r="O2" s="330" t="s">
        <v>28</v>
      </c>
      <c r="P2" s="3" t="s">
        <v>34</v>
      </c>
      <c r="Q2" s="4" t="s">
        <v>19</v>
      </c>
      <c r="R2" s="64" t="s">
        <v>32</v>
      </c>
      <c r="S2" s="65" t="s">
        <v>36</v>
      </c>
      <c r="T2" s="4" t="s">
        <v>33</v>
      </c>
      <c r="U2" s="64" t="s">
        <v>103</v>
      </c>
      <c r="V2" s="4" t="s">
        <v>24</v>
      </c>
      <c r="W2" s="195" t="s">
        <v>12</v>
      </c>
      <c r="X2" s="195" t="s">
        <v>14</v>
      </c>
      <c r="Y2" s="195" t="s">
        <v>27</v>
      </c>
      <c r="Z2" s="195" t="s">
        <v>16</v>
      </c>
      <c r="AA2" s="195" t="s">
        <v>25</v>
      </c>
      <c r="AB2" s="4" t="s">
        <v>17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181" t="s">
        <v>30</v>
      </c>
      <c r="B3" s="331" t="s">
        <v>601</v>
      </c>
      <c r="C3" s="332">
        <v>2</v>
      </c>
      <c r="D3" s="332">
        <v>3</v>
      </c>
      <c r="E3" s="332"/>
      <c r="F3" s="128"/>
      <c r="G3" s="332">
        <v>3</v>
      </c>
      <c r="H3" s="332"/>
      <c r="I3" s="332"/>
      <c r="J3" s="332">
        <v>0</v>
      </c>
      <c r="K3" s="332">
        <v>2</v>
      </c>
      <c r="L3" s="332">
        <v>2.5</v>
      </c>
      <c r="M3" s="332">
        <v>0.5</v>
      </c>
      <c r="N3" s="332">
        <v>2</v>
      </c>
      <c r="O3" s="332">
        <v>0</v>
      </c>
      <c r="P3" s="332">
        <v>3</v>
      </c>
      <c r="Q3" s="332">
        <v>2.5</v>
      </c>
      <c r="R3" s="128"/>
      <c r="S3" s="66">
        <v>0.5</v>
      </c>
      <c r="T3" s="128">
        <v>2.5</v>
      </c>
      <c r="U3" s="66"/>
      <c r="V3" s="66"/>
      <c r="W3" s="128">
        <v>0</v>
      </c>
      <c r="X3" s="66"/>
      <c r="Y3" s="66">
        <v>2.5</v>
      </c>
      <c r="Z3" s="128">
        <v>2.5</v>
      </c>
      <c r="AA3" s="92"/>
      <c r="AB3" s="200">
        <v>2</v>
      </c>
      <c r="AC3" s="68">
        <f t="shared" ref="AC3:AC26" si="0">COUNT(C3:AB3)</f>
        <v>17</v>
      </c>
      <c r="AD3" s="69">
        <f t="shared" ref="AD3:AD26" si="1">SUM(C3:AB3)</f>
        <v>30.5</v>
      </c>
      <c r="AE3" s="149">
        <f t="shared" ref="AE3:AE26" si="2">(AC3)*3-(AD3)</f>
        <v>20.5</v>
      </c>
      <c r="AF3" s="150">
        <f t="shared" ref="AF3:AF26" si="3">AD3-AE3</f>
        <v>10</v>
      </c>
      <c r="AG3" s="151">
        <f t="shared" ref="AG3:AG27" si="4">AD3/AC3</f>
        <v>1.7941176470588236</v>
      </c>
      <c r="AH3" s="73">
        <f t="shared" ref="AH3:AH26" si="5">COUNTIFS(C3:AB3,"&gt;1.5")</f>
        <v>12</v>
      </c>
      <c r="AI3" s="73">
        <f t="shared" ref="AI3:AI26" si="6">COUNTIFS(C3:AB3,"&lt;1.5")</f>
        <v>5</v>
      </c>
      <c r="AJ3" s="73">
        <f t="shared" ref="AJ3:AJ26" si="7">COUNTIFS(C3:AB3,"=1.5")</f>
        <v>0</v>
      </c>
      <c r="AK3" s="152">
        <f t="shared" ref="AK3:AK27" si="8">((AH3)+0.5*(AJ3))/SUM(AH3:AJ3)</f>
        <v>0.70588235294117652</v>
      </c>
      <c r="AL3" s="59"/>
    </row>
    <row r="4" spans="1:38" ht="18" customHeight="1">
      <c r="A4" s="181" t="s">
        <v>30</v>
      </c>
      <c r="B4" s="333" t="s">
        <v>602</v>
      </c>
      <c r="C4" s="334"/>
      <c r="D4" s="334"/>
      <c r="E4" s="334"/>
      <c r="F4" s="23"/>
      <c r="G4" s="334"/>
      <c r="H4" s="334"/>
      <c r="I4" s="334"/>
      <c r="J4" s="334">
        <v>3</v>
      </c>
      <c r="K4" s="334">
        <v>1</v>
      </c>
      <c r="L4" s="334">
        <v>2</v>
      </c>
      <c r="M4" s="334">
        <v>3</v>
      </c>
      <c r="N4" s="334">
        <v>2</v>
      </c>
      <c r="O4" s="334"/>
      <c r="P4" s="334"/>
      <c r="Q4" s="79">
        <v>3</v>
      </c>
      <c r="R4" s="66">
        <v>0</v>
      </c>
      <c r="S4" s="66">
        <v>3</v>
      </c>
      <c r="T4" s="66">
        <v>0.5</v>
      </c>
      <c r="U4" s="66"/>
      <c r="V4" s="66"/>
      <c r="W4" s="66"/>
      <c r="X4" s="79"/>
      <c r="Y4" s="79"/>
      <c r="Z4" s="66"/>
      <c r="AA4" s="92"/>
      <c r="AB4" s="66"/>
      <c r="AC4" s="68">
        <f t="shared" si="0"/>
        <v>9</v>
      </c>
      <c r="AD4" s="69">
        <f t="shared" si="1"/>
        <v>17.5</v>
      </c>
      <c r="AE4" s="149">
        <f t="shared" si="2"/>
        <v>9.5</v>
      </c>
      <c r="AF4" s="150">
        <f t="shared" si="3"/>
        <v>8</v>
      </c>
      <c r="AG4" s="151">
        <f t="shared" si="4"/>
        <v>1.9444444444444444</v>
      </c>
      <c r="AH4" s="73">
        <f t="shared" si="5"/>
        <v>6</v>
      </c>
      <c r="AI4" s="73">
        <f t="shared" si="6"/>
        <v>3</v>
      </c>
      <c r="AJ4" s="73">
        <f t="shared" si="7"/>
        <v>0</v>
      </c>
      <c r="AK4" s="152">
        <f t="shared" si="8"/>
        <v>0.66666666666666663</v>
      </c>
      <c r="AL4" s="126" t="s">
        <v>45</v>
      </c>
    </row>
    <row r="5" spans="1:38" ht="18" customHeight="1">
      <c r="A5" s="181" t="s">
        <v>30</v>
      </c>
      <c r="B5" s="335" t="s">
        <v>603</v>
      </c>
      <c r="C5" s="124">
        <v>3</v>
      </c>
      <c r="D5" s="124">
        <v>1.5</v>
      </c>
      <c r="E5" s="124">
        <v>1.5</v>
      </c>
      <c r="F5" s="124">
        <v>3</v>
      </c>
      <c r="G5" s="124">
        <v>0</v>
      </c>
      <c r="H5" s="124">
        <v>1.5</v>
      </c>
      <c r="I5" s="124">
        <v>0</v>
      </c>
      <c r="J5" s="124">
        <v>0.5</v>
      </c>
      <c r="K5" s="124">
        <v>3</v>
      </c>
      <c r="L5" s="124">
        <v>0.5</v>
      </c>
      <c r="M5" s="124">
        <v>2</v>
      </c>
      <c r="N5" s="124">
        <v>3</v>
      </c>
      <c r="O5" s="124">
        <v>2</v>
      </c>
      <c r="P5" s="124">
        <v>3</v>
      </c>
      <c r="Q5" s="124">
        <v>3</v>
      </c>
      <c r="R5" s="124">
        <v>1</v>
      </c>
      <c r="S5" s="79">
        <v>0</v>
      </c>
      <c r="T5" s="124">
        <v>1.5</v>
      </c>
      <c r="U5" s="124">
        <v>0.5</v>
      </c>
      <c r="V5" s="124">
        <v>2</v>
      </c>
      <c r="W5" s="124">
        <v>2</v>
      </c>
      <c r="X5" s="124">
        <v>0</v>
      </c>
      <c r="Y5" s="124">
        <v>0</v>
      </c>
      <c r="Z5" s="124">
        <v>1</v>
      </c>
      <c r="AA5" s="92"/>
      <c r="AB5" s="67">
        <v>2.5</v>
      </c>
      <c r="AC5" s="68">
        <f t="shared" si="0"/>
        <v>25</v>
      </c>
      <c r="AD5" s="69">
        <f t="shared" si="1"/>
        <v>38</v>
      </c>
      <c r="AE5" s="70">
        <f t="shared" si="2"/>
        <v>37</v>
      </c>
      <c r="AF5" s="226">
        <f t="shared" si="3"/>
        <v>1</v>
      </c>
      <c r="AG5" s="146">
        <f t="shared" si="4"/>
        <v>1.52</v>
      </c>
      <c r="AH5" s="73">
        <f t="shared" si="5"/>
        <v>11</v>
      </c>
      <c r="AI5" s="73">
        <f t="shared" si="6"/>
        <v>10</v>
      </c>
      <c r="AJ5" s="73">
        <f t="shared" si="7"/>
        <v>4</v>
      </c>
      <c r="AK5" s="74">
        <f t="shared" si="8"/>
        <v>0.52</v>
      </c>
      <c r="AL5" s="59"/>
    </row>
    <row r="6" spans="1:38" ht="18" customHeight="1">
      <c r="A6" s="181" t="s">
        <v>30</v>
      </c>
      <c r="B6" s="331" t="s">
        <v>604</v>
      </c>
      <c r="C6" s="336">
        <v>0</v>
      </c>
      <c r="D6" s="336">
        <v>3</v>
      </c>
      <c r="E6" s="336">
        <v>1.5</v>
      </c>
      <c r="F6" s="66"/>
      <c r="G6" s="336">
        <v>0.5</v>
      </c>
      <c r="H6" s="336">
        <v>1.5</v>
      </c>
      <c r="I6" s="336">
        <v>3</v>
      </c>
      <c r="J6" s="336">
        <v>2.5</v>
      </c>
      <c r="K6" s="336">
        <v>1</v>
      </c>
      <c r="L6" s="336">
        <v>3</v>
      </c>
      <c r="M6" s="336">
        <v>1</v>
      </c>
      <c r="N6" s="336"/>
      <c r="O6" s="336"/>
      <c r="P6" s="336"/>
      <c r="Q6" s="66"/>
      <c r="R6" s="79">
        <v>1.5</v>
      </c>
      <c r="S6" s="124">
        <v>2.5</v>
      </c>
      <c r="T6" s="124"/>
      <c r="U6" s="66">
        <v>0</v>
      </c>
      <c r="V6" s="124">
        <v>2.5</v>
      </c>
      <c r="W6" s="124"/>
      <c r="X6" s="124"/>
      <c r="Y6" s="124"/>
      <c r="Z6" s="124">
        <v>0.5</v>
      </c>
      <c r="AA6" s="92"/>
      <c r="AB6" s="200">
        <v>0</v>
      </c>
      <c r="AC6" s="68">
        <f t="shared" si="0"/>
        <v>16</v>
      </c>
      <c r="AD6" s="69">
        <f t="shared" si="1"/>
        <v>24</v>
      </c>
      <c r="AE6" s="149">
        <f t="shared" si="2"/>
        <v>24</v>
      </c>
      <c r="AF6" s="150">
        <f t="shared" si="3"/>
        <v>0</v>
      </c>
      <c r="AG6" s="151">
        <f t="shared" si="4"/>
        <v>1.5</v>
      </c>
      <c r="AH6" s="73">
        <f t="shared" si="5"/>
        <v>6</v>
      </c>
      <c r="AI6" s="73">
        <f t="shared" si="6"/>
        <v>7</v>
      </c>
      <c r="AJ6" s="73">
        <f t="shared" si="7"/>
        <v>3</v>
      </c>
      <c r="AK6" s="152">
        <f t="shared" si="8"/>
        <v>0.46875</v>
      </c>
      <c r="AL6" s="59"/>
    </row>
    <row r="7" spans="1:38" ht="18" customHeight="1">
      <c r="A7" s="181" t="s">
        <v>30</v>
      </c>
      <c r="B7" s="331" t="s">
        <v>605</v>
      </c>
      <c r="C7" s="332">
        <v>0.5</v>
      </c>
      <c r="D7" s="332">
        <v>0.5</v>
      </c>
      <c r="E7" s="332">
        <v>3</v>
      </c>
      <c r="F7" s="128">
        <v>0.5</v>
      </c>
      <c r="G7" s="332"/>
      <c r="H7" s="332">
        <v>1.5</v>
      </c>
      <c r="I7" s="332">
        <v>1</v>
      </c>
      <c r="J7" s="332"/>
      <c r="K7" s="332">
        <v>1</v>
      </c>
      <c r="L7" s="332">
        <v>0</v>
      </c>
      <c r="M7" s="332"/>
      <c r="N7" s="332">
        <v>0</v>
      </c>
      <c r="O7" s="332">
        <v>2</v>
      </c>
      <c r="P7" s="332"/>
      <c r="Q7" s="128"/>
      <c r="R7" s="128">
        <v>3</v>
      </c>
      <c r="S7" s="79"/>
      <c r="T7" s="79">
        <v>2.5</v>
      </c>
      <c r="U7" s="124"/>
      <c r="V7" s="66">
        <v>0</v>
      </c>
      <c r="W7" s="66"/>
      <c r="X7" s="124">
        <v>0</v>
      </c>
      <c r="Y7" s="124">
        <v>3</v>
      </c>
      <c r="Z7" s="124">
        <v>3</v>
      </c>
      <c r="AA7" s="92"/>
      <c r="AB7" s="67">
        <v>2</v>
      </c>
      <c r="AC7" s="68">
        <f t="shared" si="0"/>
        <v>17</v>
      </c>
      <c r="AD7" s="69">
        <f t="shared" si="1"/>
        <v>23.5</v>
      </c>
      <c r="AE7" s="149">
        <f t="shared" si="2"/>
        <v>27.5</v>
      </c>
      <c r="AF7" s="150">
        <f t="shared" si="3"/>
        <v>-4</v>
      </c>
      <c r="AG7" s="151">
        <f t="shared" si="4"/>
        <v>1.3823529411764706</v>
      </c>
      <c r="AH7" s="73">
        <f t="shared" si="5"/>
        <v>7</v>
      </c>
      <c r="AI7" s="73">
        <f t="shared" si="6"/>
        <v>9</v>
      </c>
      <c r="AJ7" s="73">
        <f t="shared" si="7"/>
        <v>1</v>
      </c>
      <c r="AK7" s="152">
        <f t="shared" si="8"/>
        <v>0.44117647058823528</v>
      </c>
      <c r="AL7" s="59"/>
    </row>
    <row r="8" spans="1:38" ht="18" customHeight="1">
      <c r="A8" s="181" t="s">
        <v>30</v>
      </c>
      <c r="B8" s="337" t="s">
        <v>606</v>
      </c>
      <c r="C8" s="332">
        <v>0</v>
      </c>
      <c r="D8" s="332">
        <v>0</v>
      </c>
      <c r="E8" s="332"/>
      <c r="F8" s="128">
        <v>1.5</v>
      </c>
      <c r="G8" s="332"/>
      <c r="H8" s="332">
        <v>2</v>
      </c>
      <c r="I8" s="332"/>
      <c r="J8" s="332"/>
      <c r="K8" s="332"/>
      <c r="L8" s="332"/>
      <c r="M8" s="332"/>
      <c r="N8" s="332"/>
      <c r="O8" s="332"/>
      <c r="P8" s="332"/>
      <c r="Q8" s="128"/>
      <c r="R8" s="66"/>
      <c r="S8" s="66"/>
      <c r="T8" s="124"/>
      <c r="U8" s="124"/>
      <c r="V8" s="124"/>
      <c r="W8" s="66"/>
      <c r="X8" s="124"/>
      <c r="Y8" s="124"/>
      <c r="Z8" s="124"/>
      <c r="AA8" s="92"/>
      <c r="AB8" s="66"/>
      <c r="AC8" s="68">
        <f t="shared" si="0"/>
        <v>4</v>
      </c>
      <c r="AD8" s="69">
        <f t="shared" si="1"/>
        <v>3.5</v>
      </c>
      <c r="AE8" s="149">
        <f t="shared" si="2"/>
        <v>8.5</v>
      </c>
      <c r="AF8" s="150">
        <f t="shared" si="3"/>
        <v>-5</v>
      </c>
      <c r="AG8" s="151">
        <f t="shared" si="4"/>
        <v>0.875</v>
      </c>
      <c r="AH8" s="73">
        <f t="shared" si="5"/>
        <v>1</v>
      </c>
      <c r="AI8" s="73">
        <f t="shared" si="6"/>
        <v>2</v>
      </c>
      <c r="AJ8" s="73">
        <f t="shared" si="7"/>
        <v>1</v>
      </c>
      <c r="AK8" s="152">
        <f t="shared" si="8"/>
        <v>0.375</v>
      </c>
      <c r="AL8" s="126" t="s">
        <v>45</v>
      </c>
    </row>
    <row r="9" spans="1:38" ht="18" customHeight="1">
      <c r="A9" s="181" t="s">
        <v>30</v>
      </c>
      <c r="B9" s="331" t="s">
        <v>607</v>
      </c>
      <c r="C9" s="336"/>
      <c r="D9" s="336"/>
      <c r="E9" s="336">
        <v>0.5</v>
      </c>
      <c r="F9" s="66">
        <v>0</v>
      </c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66"/>
      <c r="R9" s="66"/>
      <c r="S9" s="124"/>
      <c r="T9" s="124"/>
      <c r="U9" s="124">
        <v>1</v>
      </c>
      <c r="V9" s="124"/>
      <c r="W9" s="124">
        <v>0</v>
      </c>
      <c r="X9" s="66"/>
      <c r="Y9" s="124"/>
      <c r="Z9" s="124">
        <v>3</v>
      </c>
      <c r="AA9" s="92"/>
      <c r="AB9" s="124"/>
      <c r="AC9" s="68">
        <f t="shared" si="0"/>
        <v>5</v>
      </c>
      <c r="AD9" s="69">
        <f t="shared" si="1"/>
        <v>4.5</v>
      </c>
      <c r="AE9" s="149">
        <f t="shared" si="2"/>
        <v>10.5</v>
      </c>
      <c r="AF9" s="150">
        <f t="shared" si="3"/>
        <v>-6</v>
      </c>
      <c r="AG9" s="151">
        <f t="shared" si="4"/>
        <v>0.9</v>
      </c>
      <c r="AH9" s="73">
        <f t="shared" si="5"/>
        <v>1</v>
      </c>
      <c r="AI9" s="73">
        <f t="shared" si="6"/>
        <v>4</v>
      </c>
      <c r="AJ9" s="73">
        <f t="shared" si="7"/>
        <v>0</v>
      </c>
      <c r="AK9" s="152">
        <f t="shared" si="8"/>
        <v>0.2</v>
      </c>
      <c r="AL9" s="59"/>
    </row>
    <row r="10" spans="1:38" ht="18" customHeight="1">
      <c r="A10" s="181" t="s">
        <v>30</v>
      </c>
      <c r="B10" s="331" t="s">
        <v>608</v>
      </c>
      <c r="C10" s="336">
        <v>0.5</v>
      </c>
      <c r="D10" s="336">
        <v>2</v>
      </c>
      <c r="E10" s="336">
        <v>3</v>
      </c>
      <c r="F10" s="66"/>
      <c r="G10" s="336">
        <v>0</v>
      </c>
      <c r="H10" s="336">
        <v>3</v>
      </c>
      <c r="I10" s="336">
        <v>0</v>
      </c>
      <c r="J10" s="336">
        <v>1</v>
      </c>
      <c r="K10" s="336"/>
      <c r="L10" s="336"/>
      <c r="M10" s="336">
        <v>0</v>
      </c>
      <c r="N10" s="336">
        <v>2</v>
      </c>
      <c r="O10" s="336"/>
      <c r="P10" s="336">
        <v>1</v>
      </c>
      <c r="Q10" s="66"/>
      <c r="R10" s="124"/>
      <c r="S10" s="124"/>
      <c r="T10" s="79">
        <v>3</v>
      </c>
      <c r="U10" s="124"/>
      <c r="V10" s="124">
        <v>0</v>
      </c>
      <c r="W10" s="124"/>
      <c r="X10" s="124">
        <v>0</v>
      </c>
      <c r="Y10" s="128"/>
      <c r="Z10" s="124"/>
      <c r="AA10" s="92"/>
      <c r="AB10" s="66"/>
      <c r="AC10" s="68">
        <f t="shared" si="0"/>
        <v>13</v>
      </c>
      <c r="AD10" s="69">
        <f t="shared" si="1"/>
        <v>15.5</v>
      </c>
      <c r="AE10" s="149">
        <f t="shared" si="2"/>
        <v>23.5</v>
      </c>
      <c r="AF10" s="150">
        <f t="shared" si="3"/>
        <v>-8</v>
      </c>
      <c r="AG10" s="151">
        <f t="shared" si="4"/>
        <v>1.1923076923076923</v>
      </c>
      <c r="AH10" s="73">
        <f t="shared" si="5"/>
        <v>5</v>
      </c>
      <c r="AI10" s="73">
        <f t="shared" si="6"/>
        <v>8</v>
      </c>
      <c r="AJ10" s="73">
        <f t="shared" si="7"/>
        <v>0</v>
      </c>
      <c r="AK10" s="152">
        <f t="shared" si="8"/>
        <v>0.38461538461538464</v>
      </c>
      <c r="AL10" s="59"/>
    </row>
    <row r="11" spans="1:38" ht="18" customHeight="1">
      <c r="A11" s="181" t="s">
        <v>30</v>
      </c>
      <c r="B11" s="331" t="s">
        <v>609</v>
      </c>
      <c r="C11" s="336">
        <v>2</v>
      </c>
      <c r="D11" s="336"/>
      <c r="E11" s="336">
        <v>0</v>
      </c>
      <c r="F11" s="66">
        <v>2.5</v>
      </c>
      <c r="G11" s="336">
        <v>0</v>
      </c>
      <c r="H11" s="336"/>
      <c r="I11" s="336"/>
      <c r="J11" s="336">
        <v>3</v>
      </c>
      <c r="K11" s="336">
        <v>0</v>
      </c>
      <c r="L11" s="336">
        <v>3</v>
      </c>
      <c r="M11" s="336">
        <v>0</v>
      </c>
      <c r="N11" s="336"/>
      <c r="O11" s="336"/>
      <c r="P11" s="336"/>
      <c r="Q11" s="336">
        <v>2.5</v>
      </c>
      <c r="R11" s="124">
        <v>1</v>
      </c>
      <c r="S11" s="66">
        <v>2</v>
      </c>
      <c r="T11" s="124">
        <v>0</v>
      </c>
      <c r="U11" s="124">
        <v>0</v>
      </c>
      <c r="V11" s="124">
        <v>0</v>
      </c>
      <c r="W11" s="124"/>
      <c r="X11" s="124">
        <v>0.5</v>
      </c>
      <c r="Y11" s="124">
        <v>3</v>
      </c>
      <c r="Z11" s="124"/>
      <c r="AA11" s="92"/>
      <c r="AB11" s="66"/>
      <c r="AC11" s="68">
        <f t="shared" si="0"/>
        <v>16</v>
      </c>
      <c r="AD11" s="69">
        <f t="shared" si="1"/>
        <v>19.5</v>
      </c>
      <c r="AE11" s="149">
        <f t="shared" si="2"/>
        <v>28.5</v>
      </c>
      <c r="AF11" s="150">
        <f t="shared" si="3"/>
        <v>-9</v>
      </c>
      <c r="AG11" s="151">
        <f t="shared" si="4"/>
        <v>1.21875</v>
      </c>
      <c r="AH11" s="73">
        <f t="shared" si="5"/>
        <v>7</v>
      </c>
      <c r="AI11" s="73">
        <f t="shared" si="6"/>
        <v>9</v>
      </c>
      <c r="AJ11" s="73">
        <f t="shared" si="7"/>
        <v>0</v>
      </c>
      <c r="AK11" s="152">
        <f t="shared" si="8"/>
        <v>0.4375</v>
      </c>
      <c r="AL11" s="59"/>
    </row>
    <row r="12" spans="1:38" ht="18" customHeight="1">
      <c r="A12" s="181" t="s">
        <v>30</v>
      </c>
      <c r="B12" s="331" t="s">
        <v>610</v>
      </c>
      <c r="C12" s="338"/>
      <c r="D12" s="338"/>
      <c r="E12" s="338"/>
      <c r="F12" s="124">
        <v>2.5</v>
      </c>
      <c r="G12" s="338"/>
      <c r="H12" s="338">
        <v>0</v>
      </c>
      <c r="I12" s="338"/>
      <c r="J12" s="338"/>
      <c r="K12" s="338">
        <v>2.5</v>
      </c>
      <c r="L12" s="338"/>
      <c r="M12" s="338"/>
      <c r="N12" s="338"/>
      <c r="O12" s="338">
        <v>1</v>
      </c>
      <c r="P12" s="338"/>
      <c r="Q12" s="124"/>
      <c r="R12" s="124"/>
      <c r="S12" s="66"/>
      <c r="T12" s="124"/>
      <c r="U12" s="124">
        <v>0</v>
      </c>
      <c r="V12" s="124"/>
      <c r="W12" s="124">
        <v>0</v>
      </c>
      <c r="X12" s="124">
        <v>0</v>
      </c>
      <c r="Y12" s="124"/>
      <c r="Z12" s="66">
        <v>1</v>
      </c>
      <c r="AA12" s="92"/>
      <c r="AB12" s="66"/>
      <c r="AC12" s="68">
        <f t="shared" si="0"/>
        <v>8</v>
      </c>
      <c r="AD12" s="69">
        <f t="shared" si="1"/>
        <v>7</v>
      </c>
      <c r="AE12" s="149">
        <f t="shared" si="2"/>
        <v>17</v>
      </c>
      <c r="AF12" s="150">
        <f t="shared" si="3"/>
        <v>-10</v>
      </c>
      <c r="AG12" s="151">
        <f t="shared" si="4"/>
        <v>0.875</v>
      </c>
      <c r="AH12" s="73">
        <f t="shared" si="5"/>
        <v>2</v>
      </c>
      <c r="AI12" s="73">
        <f t="shared" si="6"/>
        <v>6</v>
      </c>
      <c r="AJ12" s="73">
        <f t="shared" si="7"/>
        <v>0</v>
      </c>
      <c r="AK12" s="152">
        <f t="shared" si="8"/>
        <v>0.25</v>
      </c>
      <c r="AL12" s="59"/>
    </row>
    <row r="13" spans="1:38" ht="18" customHeight="1">
      <c r="A13" s="181" t="s">
        <v>30</v>
      </c>
      <c r="B13" s="331" t="s">
        <v>611</v>
      </c>
      <c r="C13" s="332"/>
      <c r="D13" s="332">
        <v>2</v>
      </c>
      <c r="E13" s="332">
        <v>0.5</v>
      </c>
      <c r="F13" s="128">
        <v>0</v>
      </c>
      <c r="G13" s="332">
        <v>0</v>
      </c>
      <c r="H13" s="332">
        <v>1</v>
      </c>
      <c r="I13" s="332">
        <v>2.5</v>
      </c>
      <c r="J13" s="332"/>
      <c r="K13" s="332">
        <v>3</v>
      </c>
      <c r="L13" s="332"/>
      <c r="M13" s="332">
        <v>0</v>
      </c>
      <c r="N13" s="332">
        <v>1.5</v>
      </c>
      <c r="O13" s="332">
        <v>0.5</v>
      </c>
      <c r="P13" s="332">
        <v>1.5</v>
      </c>
      <c r="Q13" s="128">
        <v>1</v>
      </c>
      <c r="R13" s="124">
        <v>3</v>
      </c>
      <c r="S13" s="66">
        <v>0</v>
      </c>
      <c r="T13" s="124">
        <v>0</v>
      </c>
      <c r="U13" s="124">
        <v>1.5</v>
      </c>
      <c r="V13" s="124"/>
      <c r="W13" s="336">
        <v>1.5</v>
      </c>
      <c r="X13" s="66">
        <v>0.5</v>
      </c>
      <c r="Y13" s="66">
        <v>0.5</v>
      </c>
      <c r="Z13" s="66">
        <v>2.5</v>
      </c>
      <c r="AA13" s="92"/>
      <c r="AB13" s="67">
        <v>3</v>
      </c>
      <c r="AC13" s="68">
        <f t="shared" si="0"/>
        <v>21</v>
      </c>
      <c r="AD13" s="69">
        <f t="shared" si="1"/>
        <v>26</v>
      </c>
      <c r="AE13" s="149">
        <f t="shared" si="2"/>
        <v>37</v>
      </c>
      <c r="AF13" s="150">
        <f t="shared" si="3"/>
        <v>-11</v>
      </c>
      <c r="AG13" s="151">
        <f t="shared" si="4"/>
        <v>1.2380952380952381</v>
      </c>
      <c r="AH13" s="73">
        <f t="shared" si="5"/>
        <v>6</v>
      </c>
      <c r="AI13" s="73">
        <f t="shared" si="6"/>
        <v>11</v>
      </c>
      <c r="AJ13" s="73">
        <f t="shared" si="7"/>
        <v>4</v>
      </c>
      <c r="AK13" s="152">
        <f t="shared" si="8"/>
        <v>0.38095238095238093</v>
      </c>
      <c r="AL13" s="59"/>
    </row>
    <row r="14" spans="1:38" ht="18" customHeight="1">
      <c r="A14" s="181" t="s">
        <v>30</v>
      </c>
      <c r="B14" s="331" t="s">
        <v>612</v>
      </c>
      <c r="C14" s="332"/>
      <c r="D14" s="332"/>
      <c r="E14" s="332"/>
      <c r="F14" s="128"/>
      <c r="G14" s="332"/>
      <c r="H14" s="332">
        <v>0.5</v>
      </c>
      <c r="I14" s="332"/>
      <c r="J14" s="332">
        <v>1.5</v>
      </c>
      <c r="K14" s="332"/>
      <c r="L14" s="332">
        <v>0</v>
      </c>
      <c r="M14" s="332"/>
      <c r="N14" s="332"/>
      <c r="O14" s="332"/>
      <c r="P14" s="332">
        <v>0</v>
      </c>
      <c r="Q14" s="128"/>
      <c r="R14" s="79"/>
      <c r="S14" s="66"/>
      <c r="T14" s="124">
        <v>0</v>
      </c>
      <c r="U14" s="124">
        <v>2</v>
      </c>
      <c r="V14" s="124"/>
      <c r="W14" s="124"/>
      <c r="X14" s="66"/>
      <c r="Y14" s="124"/>
      <c r="Z14" s="124"/>
      <c r="AA14" s="92"/>
      <c r="AB14" s="67">
        <v>1</v>
      </c>
      <c r="AC14" s="68">
        <f t="shared" si="0"/>
        <v>7</v>
      </c>
      <c r="AD14" s="69">
        <f t="shared" si="1"/>
        <v>5</v>
      </c>
      <c r="AE14" s="149">
        <f t="shared" si="2"/>
        <v>16</v>
      </c>
      <c r="AF14" s="150">
        <f t="shared" si="3"/>
        <v>-11</v>
      </c>
      <c r="AG14" s="151">
        <f t="shared" si="4"/>
        <v>0.7142857142857143</v>
      </c>
      <c r="AH14" s="73">
        <f t="shared" si="5"/>
        <v>1</v>
      </c>
      <c r="AI14" s="73">
        <f t="shared" si="6"/>
        <v>5</v>
      </c>
      <c r="AJ14" s="73">
        <f t="shared" si="7"/>
        <v>1</v>
      </c>
      <c r="AK14" s="152">
        <f t="shared" si="8"/>
        <v>0.21428571428571427</v>
      </c>
      <c r="AL14" s="59"/>
    </row>
    <row r="15" spans="1:38" ht="18" customHeight="1">
      <c r="A15" s="181" t="s">
        <v>30</v>
      </c>
      <c r="B15" s="331" t="s">
        <v>613</v>
      </c>
      <c r="C15" s="332"/>
      <c r="D15" s="332"/>
      <c r="E15" s="332">
        <v>0.5</v>
      </c>
      <c r="F15" s="128">
        <v>1</v>
      </c>
      <c r="G15" s="332"/>
      <c r="H15" s="332">
        <v>2.5</v>
      </c>
      <c r="I15" s="332">
        <v>0.5</v>
      </c>
      <c r="J15" s="332"/>
      <c r="K15" s="332">
        <v>2</v>
      </c>
      <c r="L15" s="332"/>
      <c r="M15" s="332">
        <v>0</v>
      </c>
      <c r="N15" s="332">
        <v>3</v>
      </c>
      <c r="O15" s="332"/>
      <c r="P15" s="332">
        <v>1</v>
      </c>
      <c r="Q15" s="128">
        <v>0</v>
      </c>
      <c r="R15" s="124">
        <v>1.5</v>
      </c>
      <c r="S15" s="66"/>
      <c r="T15" s="124"/>
      <c r="U15" s="124">
        <v>0.5</v>
      </c>
      <c r="V15" s="124">
        <v>0.5</v>
      </c>
      <c r="W15" s="336">
        <v>1.5</v>
      </c>
      <c r="X15" s="128"/>
      <c r="Y15" s="128"/>
      <c r="Z15" s="124"/>
      <c r="AA15" s="92"/>
      <c r="AB15" s="67">
        <v>0.5</v>
      </c>
      <c r="AC15" s="68">
        <f t="shared" si="0"/>
        <v>14</v>
      </c>
      <c r="AD15" s="69">
        <f t="shared" si="1"/>
        <v>15</v>
      </c>
      <c r="AE15" s="149">
        <f t="shared" si="2"/>
        <v>27</v>
      </c>
      <c r="AF15" s="150">
        <f t="shared" si="3"/>
        <v>-12</v>
      </c>
      <c r="AG15" s="151">
        <f t="shared" si="4"/>
        <v>1.0714285714285714</v>
      </c>
      <c r="AH15" s="73">
        <f t="shared" si="5"/>
        <v>3</v>
      </c>
      <c r="AI15" s="73">
        <f t="shared" si="6"/>
        <v>9</v>
      </c>
      <c r="AJ15" s="73">
        <f t="shared" si="7"/>
        <v>2</v>
      </c>
      <c r="AK15" s="152">
        <f t="shared" si="8"/>
        <v>0.2857142857142857</v>
      </c>
      <c r="AL15" s="59"/>
    </row>
    <row r="16" spans="1:38" ht="18" customHeight="1">
      <c r="A16" s="181" t="s">
        <v>30</v>
      </c>
      <c r="B16" s="331" t="s">
        <v>614</v>
      </c>
      <c r="C16" s="332"/>
      <c r="D16" s="332"/>
      <c r="E16" s="332">
        <v>0</v>
      </c>
      <c r="F16" s="128">
        <v>0.5</v>
      </c>
      <c r="G16" s="332">
        <v>0</v>
      </c>
      <c r="H16" s="332"/>
      <c r="I16" s="332"/>
      <c r="J16" s="332"/>
      <c r="K16" s="332"/>
      <c r="L16" s="332"/>
      <c r="M16" s="332">
        <v>2.5</v>
      </c>
      <c r="N16" s="332">
        <v>2</v>
      </c>
      <c r="O16" s="332"/>
      <c r="P16" s="332">
        <v>1</v>
      </c>
      <c r="Q16" s="128">
        <v>1</v>
      </c>
      <c r="R16" s="124">
        <v>0</v>
      </c>
      <c r="S16" s="66">
        <v>0</v>
      </c>
      <c r="T16" s="124">
        <v>1</v>
      </c>
      <c r="U16" s="124"/>
      <c r="V16" s="124">
        <v>1.5</v>
      </c>
      <c r="W16" s="124"/>
      <c r="X16" s="128">
        <v>0.5</v>
      </c>
      <c r="Y16" s="128">
        <v>3</v>
      </c>
      <c r="Z16" s="124"/>
      <c r="AA16" s="92"/>
      <c r="AB16" s="67">
        <v>1.5</v>
      </c>
      <c r="AC16" s="68">
        <f t="shared" si="0"/>
        <v>14</v>
      </c>
      <c r="AD16" s="69">
        <f t="shared" si="1"/>
        <v>14.5</v>
      </c>
      <c r="AE16" s="149">
        <f t="shared" si="2"/>
        <v>27.5</v>
      </c>
      <c r="AF16" s="150">
        <f t="shared" si="3"/>
        <v>-13</v>
      </c>
      <c r="AG16" s="151">
        <f t="shared" si="4"/>
        <v>1.0357142857142858</v>
      </c>
      <c r="AH16" s="73">
        <f t="shared" si="5"/>
        <v>3</v>
      </c>
      <c r="AI16" s="73">
        <f t="shared" si="6"/>
        <v>9</v>
      </c>
      <c r="AJ16" s="73">
        <f t="shared" si="7"/>
        <v>2</v>
      </c>
      <c r="AK16" s="152">
        <f t="shared" si="8"/>
        <v>0.2857142857142857</v>
      </c>
      <c r="AL16" s="59"/>
    </row>
    <row r="17" spans="1:38" ht="18" customHeight="1">
      <c r="A17" s="181" t="s">
        <v>30</v>
      </c>
      <c r="B17" s="339" t="s">
        <v>615</v>
      </c>
      <c r="C17" s="332"/>
      <c r="D17" s="332">
        <v>1.5</v>
      </c>
      <c r="E17" s="332"/>
      <c r="F17" s="128"/>
      <c r="G17" s="332">
        <v>0</v>
      </c>
      <c r="H17" s="332"/>
      <c r="I17" s="332">
        <v>3</v>
      </c>
      <c r="J17" s="332">
        <v>0</v>
      </c>
      <c r="K17" s="332"/>
      <c r="L17" s="332">
        <v>0</v>
      </c>
      <c r="M17" s="332"/>
      <c r="N17" s="332">
        <v>0</v>
      </c>
      <c r="O17" s="332">
        <v>0</v>
      </c>
      <c r="P17" s="332">
        <v>1</v>
      </c>
      <c r="Q17" s="128"/>
      <c r="R17" s="124">
        <v>0</v>
      </c>
      <c r="S17" s="66"/>
      <c r="T17" s="124"/>
      <c r="U17" s="124"/>
      <c r="V17" s="124">
        <v>1.5</v>
      </c>
      <c r="W17" s="124">
        <v>0.5</v>
      </c>
      <c r="X17" s="124">
        <v>0.5</v>
      </c>
      <c r="Y17" s="124">
        <v>3</v>
      </c>
      <c r="Z17" s="124"/>
      <c r="AA17" s="92"/>
      <c r="AB17" s="66"/>
      <c r="AC17" s="68">
        <f t="shared" si="0"/>
        <v>13</v>
      </c>
      <c r="AD17" s="69">
        <f t="shared" si="1"/>
        <v>11</v>
      </c>
      <c r="AE17" s="149">
        <f t="shared" si="2"/>
        <v>28</v>
      </c>
      <c r="AF17" s="150">
        <f t="shared" si="3"/>
        <v>-17</v>
      </c>
      <c r="AG17" s="151">
        <f t="shared" si="4"/>
        <v>0.84615384615384615</v>
      </c>
      <c r="AH17" s="73">
        <f t="shared" si="5"/>
        <v>2</v>
      </c>
      <c r="AI17" s="73">
        <f t="shared" si="6"/>
        <v>9</v>
      </c>
      <c r="AJ17" s="73">
        <f t="shared" si="7"/>
        <v>2</v>
      </c>
      <c r="AK17" s="152">
        <f t="shared" si="8"/>
        <v>0.23076923076923078</v>
      </c>
      <c r="AL17" s="59"/>
    </row>
    <row r="18" spans="1:38" ht="18" customHeight="1">
      <c r="A18" s="181" t="s">
        <v>30</v>
      </c>
      <c r="B18" s="331" t="s">
        <v>616</v>
      </c>
      <c r="C18" s="332">
        <v>0</v>
      </c>
      <c r="D18" s="332">
        <v>0</v>
      </c>
      <c r="E18" s="332"/>
      <c r="F18" s="128"/>
      <c r="G18" s="332"/>
      <c r="H18" s="332"/>
      <c r="I18" s="332"/>
      <c r="J18" s="332"/>
      <c r="K18" s="332"/>
      <c r="L18" s="332"/>
      <c r="M18" s="332"/>
      <c r="N18" s="332"/>
      <c r="O18" s="332">
        <v>0</v>
      </c>
      <c r="P18" s="332">
        <v>0</v>
      </c>
      <c r="Q18" s="128">
        <v>0</v>
      </c>
      <c r="R18" s="66"/>
      <c r="S18" s="128"/>
      <c r="T18" s="124"/>
      <c r="U18" s="124"/>
      <c r="V18" s="124"/>
      <c r="W18" s="124">
        <v>0</v>
      </c>
      <c r="X18" s="124">
        <v>0.5</v>
      </c>
      <c r="Y18" s="124">
        <v>1.5</v>
      </c>
      <c r="Z18" s="124"/>
      <c r="AA18" s="92"/>
      <c r="AB18" s="67">
        <v>2</v>
      </c>
      <c r="AC18" s="68">
        <f t="shared" si="0"/>
        <v>9</v>
      </c>
      <c r="AD18" s="69">
        <f t="shared" si="1"/>
        <v>4</v>
      </c>
      <c r="AE18" s="149">
        <f t="shared" si="2"/>
        <v>23</v>
      </c>
      <c r="AF18" s="150">
        <f t="shared" si="3"/>
        <v>-19</v>
      </c>
      <c r="AG18" s="151">
        <f t="shared" si="4"/>
        <v>0.44444444444444442</v>
      </c>
      <c r="AH18" s="73">
        <f t="shared" si="5"/>
        <v>1</v>
      </c>
      <c r="AI18" s="73">
        <f t="shared" si="6"/>
        <v>7</v>
      </c>
      <c r="AJ18" s="73">
        <f t="shared" si="7"/>
        <v>1</v>
      </c>
      <c r="AK18" s="152">
        <f t="shared" si="8"/>
        <v>0.16666666666666666</v>
      </c>
      <c r="AL18" s="59"/>
    </row>
    <row r="19" spans="1:38" ht="18" customHeight="1">
      <c r="A19" s="181" t="s">
        <v>30</v>
      </c>
      <c r="B19" s="331" t="s">
        <v>617</v>
      </c>
      <c r="C19" s="332">
        <v>0.5</v>
      </c>
      <c r="D19" s="332"/>
      <c r="E19" s="332"/>
      <c r="F19" s="128"/>
      <c r="G19" s="332"/>
      <c r="H19" s="332">
        <v>0</v>
      </c>
      <c r="I19" s="332">
        <v>1</v>
      </c>
      <c r="J19" s="332">
        <v>2</v>
      </c>
      <c r="K19" s="332">
        <v>0</v>
      </c>
      <c r="L19" s="332">
        <v>0</v>
      </c>
      <c r="M19" s="332"/>
      <c r="N19" s="332"/>
      <c r="O19" s="332">
        <v>0</v>
      </c>
      <c r="P19" s="332"/>
      <c r="Q19" s="128">
        <v>0.5</v>
      </c>
      <c r="R19" s="66">
        <v>1</v>
      </c>
      <c r="S19" s="124">
        <v>2</v>
      </c>
      <c r="T19" s="124"/>
      <c r="U19" s="66">
        <v>0</v>
      </c>
      <c r="V19" s="124">
        <v>0.5</v>
      </c>
      <c r="W19" s="124">
        <v>0</v>
      </c>
      <c r="X19" s="124"/>
      <c r="Y19" s="124">
        <v>2</v>
      </c>
      <c r="Z19" s="124"/>
      <c r="AA19" s="92"/>
      <c r="AB19" s="124"/>
      <c r="AC19" s="68">
        <f t="shared" si="0"/>
        <v>14</v>
      </c>
      <c r="AD19" s="69">
        <f t="shared" si="1"/>
        <v>9.5</v>
      </c>
      <c r="AE19" s="149">
        <f t="shared" si="2"/>
        <v>32.5</v>
      </c>
      <c r="AF19" s="150">
        <f t="shared" si="3"/>
        <v>-23</v>
      </c>
      <c r="AG19" s="151">
        <f t="shared" si="4"/>
        <v>0.6785714285714286</v>
      </c>
      <c r="AH19" s="73">
        <f t="shared" si="5"/>
        <v>3</v>
      </c>
      <c r="AI19" s="73">
        <f t="shared" si="6"/>
        <v>11</v>
      </c>
      <c r="AJ19" s="73">
        <f t="shared" si="7"/>
        <v>0</v>
      </c>
      <c r="AK19" s="152">
        <f t="shared" si="8"/>
        <v>0.21428571428571427</v>
      </c>
      <c r="AL19" s="59"/>
    </row>
    <row r="20" spans="1:38" ht="18" customHeight="1">
      <c r="A20" s="181" t="s">
        <v>30</v>
      </c>
      <c r="B20" s="331" t="s">
        <v>618</v>
      </c>
      <c r="C20" s="332">
        <v>1.5</v>
      </c>
      <c r="D20" s="332">
        <v>0</v>
      </c>
      <c r="E20" s="332">
        <v>0</v>
      </c>
      <c r="F20" s="128">
        <v>0</v>
      </c>
      <c r="G20" s="332">
        <v>0.5</v>
      </c>
      <c r="H20" s="332"/>
      <c r="I20" s="332">
        <v>0</v>
      </c>
      <c r="J20" s="332"/>
      <c r="K20" s="332"/>
      <c r="L20" s="332"/>
      <c r="M20" s="332">
        <v>0.5</v>
      </c>
      <c r="N20" s="332"/>
      <c r="O20" s="332">
        <v>0</v>
      </c>
      <c r="P20" s="332">
        <v>0</v>
      </c>
      <c r="Q20" s="128">
        <v>0.5</v>
      </c>
      <c r="R20" s="66"/>
      <c r="S20" s="124">
        <v>1</v>
      </c>
      <c r="T20" s="124"/>
      <c r="U20" s="124">
        <v>0</v>
      </c>
      <c r="V20" s="124"/>
      <c r="W20" s="124"/>
      <c r="X20" s="124"/>
      <c r="Y20" s="124"/>
      <c r="Z20" s="124"/>
      <c r="AA20" s="92"/>
      <c r="AB20" s="200">
        <v>2</v>
      </c>
      <c r="AC20" s="68">
        <f t="shared" si="0"/>
        <v>13</v>
      </c>
      <c r="AD20" s="69">
        <f t="shared" si="1"/>
        <v>6</v>
      </c>
      <c r="AE20" s="149">
        <f t="shared" si="2"/>
        <v>33</v>
      </c>
      <c r="AF20" s="150">
        <f t="shared" si="3"/>
        <v>-27</v>
      </c>
      <c r="AG20" s="151">
        <f t="shared" si="4"/>
        <v>0.46153846153846156</v>
      </c>
      <c r="AH20" s="73">
        <f t="shared" si="5"/>
        <v>1</v>
      </c>
      <c r="AI20" s="73">
        <f t="shared" si="6"/>
        <v>11</v>
      </c>
      <c r="AJ20" s="73">
        <f t="shared" si="7"/>
        <v>1</v>
      </c>
      <c r="AK20" s="152">
        <f t="shared" si="8"/>
        <v>0.11538461538461539</v>
      </c>
      <c r="AL20" s="59"/>
    </row>
    <row r="21" spans="1:38" ht="18" customHeight="1">
      <c r="A21" s="181" t="s">
        <v>30</v>
      </c>
      <c r="B21" s="331" t="s">
        <v>619</v>
      </c>
      <c r="C21" s="332"/>
      <c r="D21" s="332"/>
      <c r="E21" s="332"/>
      <c r="F21" s="128"/>
      <c r="G21" s="332">
        <v>1</v>
      </c>
      <c r="H21" s="332"/>
      <c r="I21" s="332">
        <v>1.5</v>
      </c>
      <c r="J21" s="332">
        <v>0</v>
      </c>
      <c r="K21" s="332"/>
      <c r="L21" s="332">
        <v>0</v>
      </c>
      <c r="M21" s="332"/>
      <c r="N21" s="332">
        <v>0</v>
      </c>
      <c r="O21" s="332">
        <v>0</v>
      </c>
      <c r="P21" s="332"/>
      <c r="Q21" s="128"/>
      <c r="R21" s="128"/>
      <c r="S21" s="124">
        <v>0</v>
      </c>
      <c r="T21" s="124">
        <v>0</v>
      </c>
      <c r="U21" s="124"/>
      <c r="V21" s="66">
        <v>0</v>
      </c>
      <c r="W21" s="66"/>
      <c r="X21" s="66"/>
      <c r="Y21" s="66">
        <v>0</v>
      </c>
      <c r="Z21" s="66">
        <v>0</v>
      </c>
      <c r="AA21" s="92"/>
      <c r="AB21" s="66"/>
      <c r="AC21" s="68">
        <f t="shared" si="0"/>
        <v>11</v>
      </c>
      <c r="AD21" s="69">
        <f t="shared" si="1"/>
        <v>2.5</v>
      </c>
      <c r="AE21" s="149">
        <f t="shared" si="2"/>
        <v>30.5</v>
      </c>
      <c r="AF21" s="150">
        <f t="shared" si="3"/>
        <v>-28</v>
      </c>
      <c r="AG21" s="259">
        <f t="shared" si="4"/>
        <v>0.22727272727272727</v>
      </c>
      <c r="AH21" s="66">
        <f t="shared" si="5"/>
        <v>0</v>
      </c>
      <c r="AI21" s="66">
        <f t="shared" si="6"/>
        <v>10</v>
      </c>
      <c r="AJ21" s="66">
        <f t="shared" si="7"/>
        <v>1</v>
      </c>
      <c r="AK21" s="278">
        <f t="shared" si="8"/>
        <v>4.5454545454545456E-2</v>
      </c>
      <c r="AL21" s="59"/>
    </row>
    <row r="22" spans="1:38" ht="18" customHeight="1">
      <c r="A22" s="181" t="s">
        <v>30</v>
      </c>
      <c r="B22" s="331" t="s">
        <v>620</v>
      </c>
      <c r="C22" s="338"/>
      <c r="D22" s="338"/>
      <c r="E22" s="338"/>
      <c r="F22" s="124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124"/>
      <c r="R22" s="66"/>
      <c r="S22" s="66"/>
      <c r="T22" s="124"/>
      <c r="U22" s="124"/>
      <c r="V22" s="124"/>
      <c r="W22" s="124"/>
      <c r="X22" s="66"/>
      <c r="Y22" s="124"/>
      <c r="Z22" s="124"/>
      <c r="AA22" s="92"/>
      <c r="AB22" s="66"/>
      <c r="AC22" s="68">
        <f t="shared" si="0"/>
        <v>0</v>
      </c>
      <c r="AD22" s="69">
        <f t="shared" si="1"/>
        <v>0</v>
      </c>
      <c r="AE22" s="149">
        <f t="shared" si="2"/>
        <v>0</v>
      </c>
      <c r="AF22" s="150">
        <f t="shared" si="3"/>
        <v>0</v>
      </c>
      <c r="AG22" s="259" t="e">
        <f t="shared" si="4"/>
        <v>#DIV/0!</v>
      </c>
      <c r="AH22" s="66">
        <f t="shared" si="5"/>
        <v>0</v>
      </c>
      <c r="AI22" s="66">
        <f t="shared" si="6"/>
        <v>0</v>
      </c>
      <c r="AJ22" s="66">
        <f t="shared" si="7"/>
        <v>0</v>
      </c>
      <c r="AK22" s="278" t="e">
        <f t="shared" si="8"/>
        <v>#DIV/0!</v>
      </c>
      <c r="AL22" s="59"/>
    </row>
    <row r="23" spans="1:38" ht="18" customHeight="1">
      <c r="A23" s="181" t="s">
        <v>30</v>
      </c>
      <c r="B23" s="331" t="s">
        <v>621</v>
      </c>
      <c r="C23" s="332"/>
      <c r="D23" s="332"/>
      <c r="E23" s="332"/>
      <c r="F23" s="128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128"/>
      <c r="R23" s="128"/>
      <c r="S23" s="124"/>
      <c r="T23" s="124"/>
      <c r="U23" s="124"/>
      <c r="V23" s="66"/>
      <c r="W23" s="66"/>
      <c r="X23" s="66"/>
      <c r="Y23" s="66"/>
      <c r="Z23" s="66"/>
      <c r="AA23" s="92"/>
      <c r="AB23" s="66"/>
      <c r="AC23" s="68">
        <f t="shared" si="0"/>
        <v>0</v>
      </c>
      <c r="AD23" s="69">
        <f t="shared" si="1"/>
        <v>0</v>
      </c>
      <c r="AE23" s="149">
        <f t="shared" si="2"/>
        <v>0</v>
      </c>
      <c r="AF23" s="150">
        <f t="shared" si="3"/>
        <v>0</v>
      </c>
      <c r="AG23" s="259" t="e">
        <f t="shared" si="4"/>
        <v>#DIV/0!</v>
      </c>
      <c r="AH23" s="66">
        <f t="shared" si="5"/>
        <v>0</v>
      </c>
      <c r="AI23" s="66">
        <f t="shared" si="6"/>
        <v>0</v>
      </c>
      <c r="AJ23" s="66">
        <f t="shared" si="7"/>
        <v>0</v>
      </c>
      <c r="AK23" s="278" t="e">
        <f t="shared" si="8"/>
        <v>#DIV/0!</v>
      </c>
      <c r="AL23" s="59"/>
    </row>
    <row r="24" spans="1:38" ht="18" customHeight="1">
      <c r="A24" s="181" t="s">
        <v>30</v>
      </c>
      <c r="B24" s="331" t="s">
        <v>711</v>
      </c>
      <c r="C24" s="332"/>
      <c r="D24" s="332"/>
      <c r="E24" s="332"/>
      <c r="F24" s="128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128"/>
      <c r="R24" s="128"/>
      <c r="S24" s="124"/>
      <c r="T24" s="124"/>
      <c r="U24" s="124"/>
      <c r="V24" s="66"/>
      <c r="W24" s="66"/>
      <c r="X24" s="66"/>
      <c r="Y24" s="66"/>
      <c r="Z24" s="66"/>
      <c r="AA24" s="92"/>
      <c r="AB24" s="66"/>
      <c r="AC24" s="68">
        <f t="shared" si="0"/>
        <v>0</v>
      </c>
      <c r="AD24" s="69">
        <f t="shared" si="1"/>
        <v>0</v>
      </c>
      <c r="AE24" s="149">
        <f t="shared" si="2"/>
        <v>0</v>
      </c>
      <c r="AF24" s="150">
        <f t="shared" si="3"/>
        <v>0</v>
      </c>
      <c r="AG24" s="259" t="e">
        <f t="shared" si="4"/>
        <v>#DIV/0!</v>
      </c>
      <c r="AH24" s="66">
        <f t="shared" si="5"/>
        <v>0</v>
      </c>
      <c r="AI24" s="66">
        <f t="shared" si="6"/>
        <v>0</v>
      </c>
      <c r="AJ24" s="66">
        <f t="shared" si="7"/>
        <v>0</v>
      </c>
      <c r="AK24" s="278" t="e">
        <f t="shared" si="8"/>
        <v>#DIV/0!</v>
      </c>
      <c r="AL24" s="59"/>
    </row>
    <row r="25" spans="1:38" ht="18" customHeight="1">
      <c r="A25" s="181" t="s">
        <v>30</v>
      </c>
      <c r="B25" s="331" t="s">
        <v>622</v>
      </c>
      <c r="C25" s="340"/>
      <c r="D25" s="340"/>
      <c r="E25" s="340"/>
      <c r="F25" s="79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79"/>
      <c r="R25" s="66"/>
      <c r="S25" s="66"/>
      <c r="T25" s="66"/>
      <c r="U25" s="66"/>
      <c r="V25" s="66"/>
      <c r="W25" s="66"/>
      <c r="X25" s="66"/>
      <c r="Y25" s="66"/>
      <c r="Z25" s="66"/>
      <c r="AA25" s="92"/>
      <c r="AB25" s="66"/>
      <c r="AC25" s="68">
        <f t="shared" si="0"/>
        <v>0</v>
      </c>
      <c r="AD25" s="69">
        <f t="shared" si="1"/>
        <v>0</v>
      </c>
      <c r="AE25" s="149">
        <f t="shared" si="2"/>
        <v>0</v>
      </c>
      <c r="AF25" s="150">
        <f t="shared" si="3"/>
        <v>0</v>
      </c>
      <c r="AG25" s="259" t="e">
        <f t="shared" si="4"/>
        <v>#DIV/0!</v>
      </c>
      <c r="AH25" s="66">
        <f t="shared" si="5"/>
        <v>0</v>
      </c>
      <c r="AI25" s="66">
        <f t="shared" si="6"/>
        <v>0</v>
      </c>
      <c r="AJ25" s="66">
        <f t="shared" si="7"/>
        <v>0</v>
      </c>
      <c r="AK25" s="278" t="e">
        <f t="shared" si="8"/>
        <v>#DIV/0!</v>
      </c>
      <c r="AL25" s="59"/>
    </row>
    <row r="26" spans="1:38" ht="18" customHeight="1">
      <c r="A26" s="181" t="s">
        <v>30</v>
      </c>
      <c r="B26" s="341" t="s">
        <v>623</v>
      </c>
      <c r="C26" s="342"/>
      <c r="D26" s="342"/>
      <c r="E26" s="342"/>
      <c r="F26" s="343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131"/>
      <c r="R26" s="81"/>
      <c r="S26" s="81"/>
      <c r="T26" s="81"/>
      <c r="U26" s="81"/>
      <c r="V26" s="81"/>
      <c r="W26" s="81"/>
      <c r="X26" s="81"/>
      <c r="Y26" s="81"/>
      <c r="Z26" s="81"/>
      <c r="AA26" s="132"/>
      <c r="AB26" s="81"/>
      <c r="AC26" s="68">
        <f t="shared" si="0"/>
        <v>0</v>
      </c>
      <c r="AD26" s="69">
        <f t="shared" si="1"/>
        <v>0</v>
      </c>
      <c r="AE26" s="149">
        <f t="shared" si="2"/>
        <v>0</v>
      </c>
      <c r="AF26" s="150">
        <f t="shared" si="3"/>
        <v>0</v>
      </c>
      <c r="AG26" s="259" t="e">
        <f t="shared" si="4"/>
        <v>#DIV/0!</v>
      </c>
      <c r="AH26" s="66">
        <f t="shared" si="5"/>
        <v>0</v>
      </c>
      <c r="AI26" s="66">
        <f t="shared" si="6"/>
        <v>0</v>
      </c>
      <c r="AJ26" s="66">
        <f t="shared" si="7"/>
        <v>0</v>
      </c>
      <c r="AK26" s="278" t="e">
        <f t="shared" si="8"/>
        <v>#DIV/0!</v>
      </c>
      <c r="AL26" s="126" t="s">
        <v>45</v>
      </c>
    </row>
    <row r="27" spans="1:38" ht="18" customHeight="1">
      <c r="B27" s="344" t="s">
        <v>624</v>
      </c>
      <c r="C27" s="41">
        <f t="shared" ref="C27:AF27" si="9">SUM(C3:C25)</f>
        <v>10</v>
      </c>
      <c r="D27" s="41">
        <f t="shared" si="9"/>
        <v>13.5</v>
      </c>
      <c r="E27" s="41">
        <f t="shared" si="9"/>
        <v>10.5</v>
      </c>
      <c r="F27" s="41">
        <f t="shared" si="9"/>
        <v>11.5</v>
      </c>
      <c r="G27" s="41">
        <f t="shared" si="9"/>
        <v>5</v>
      </c>
      <c r="H27" s="41">
        <f t="shared" si="9"/>
        <v>13.5</v>
      </c>
      <c r="I27" s="41">
        <f t="shared" si="9"/>
        <v>12.5</v>
      </c>
      <c r="J27" s="41">
        <f t="shared" si="9"/>
        <v>13.5</v>
      </c>
      <c r="K27" s="43">
        <f t="shared" si="9"/>
        <v>15.5</v>
      </c>
      <c r="L27" s="41">
        <f t="shared" si="9"/>
        <v>11</v>
      </c>
      <c r="M27" s="41">
        <f t="shared" si="9"/>
        <v>9.5</v>
      </c>
      <c r="N27" s="43">
        <f t="shared" si="9"/>
        <v>15.5</v>
      </c>
      <c r="O27" s="41">
        <f t="shared" si="9"/>
        <v>5.5</v>
      </c>
      <c r="P27" s="41">
        <f t="shared" si="9"/>
        <v>11.5</v>
      </c>
      <c r="Q27" s="41">
        <f t="shared" si="9"/>
        <v>14</v>
      </c>
      <c r="R27" s="41">
        <f t="shared" si="9"/>
        <v>12</v>
      </c>
      <c r="S27" s="41">
        <f t="shared" si="9"/>
        <v>11</v>
      </c>
      <c r="T27" s="41">
        <f t="shared" si="9"/>
        <v>11</v>
      </c>
      <c r="U27" s="41">
        <f t="shared" si="9"/>
        <v>5.5</v>
      </c>
      <c r="V27" s="41">
        <f t="shared" si="9"/>
        <v>8.5</v>
      </c>
      <c r="W27" s="41">
        <f t="shared" si="9"/>
        <v>5.5</v>
      </c>
      <c r="X27" s="41">
        <f t="shared" si="9"/>
        <v>2.5</v>
      </c>
      <c r="Y27" s="43">
        <f t="shared" si="9"/>
        <v>18.5</v>
      </c>
      <c r="Z27" s="41">
        <f t="shared" si="9"/>
        <v>13.5</v>
      </c>
      <c r="AA27" s="41">
        <f t="shared" si="9"/>
        <v>0</v>
      </c>
      <c r="AB27" s="43">
        <f t="shared" si="9"/>
        <v>16.5</v>
      </c>
      <c r="AC27" s="100">
        <f t="shared" si="9"/>
        <v>246</v>
      </c>
      <c r="AD27" s="101">
        <f t="shared" si="9"/>
        <v>277</v>
      </c>
      <c r="AE27" s="134">
        <f t="shared" si="9"/>
        <v>461</v>
      </c>
      <c r="AF27" s="101">
        <f t="shared" si="9"/>
        <v>-184</v>
      </c>
      <c r="AG27" s="102">
        <f t="shared" si="4"/>
        <v>1.1260162601626016</v>
      </c>
      <c r="AH27" s="45">
        <f t="shared" ref="AH27:AJ27" si="10">SUM(AH3:AH25)</f>
        <v>78</v>
      </c>
      <c r="AI27" s="45">
        <f t="shared" si="10"/>
        <v>145</v>
      </c>
      <c r="AJ27" s="45">
        <f t="shared" si="10"/>
        <v>23</v>
      </c>
      <c r="AK27" s="103">
        <f t="shared" si="8"/>
        <v>0.36382113821138212</v>
      </c>
    </row>
    <row r="28" spans="1:38" ht="18" customHeight="1">
      <c r="B28" s="104" t="s">
        <v>63</v>
      </c>
      <c r="C28" s="50">
        <f t="shared" ref="C28:AB28" si="11">30-C27</f>
        <v>20</v>
      </c>
      <c r="D28" s="267">
        <f t="shared" si="11"/>
        <v>16.5</v>
      </c>
      <c r="E28" s="267">
        <f t="shared" si="11"/>
        <v>19.5</v>
      </c>
      <c r="F28" s="267">
        <f t="shared" si="11"/>
        <v>18.5</v>
      </c>
      <c r="G28" s="267">
        <f t="shared" si="11"/>
        <v>25</v>
      </c>
      <c r="H28" s="267">
        <f t="shared" si="11"/>
        <v>16.5</v>
      </c>
      <c r="I28" s="267">
        <f t="shared" si="11"/>
        <v>17.5</v>
      </c>
      <c r="J28" s="267">
        <f t="shared" si="11"/>
        <v>16.5</v>
      </c>
      <c r="K28" s="345">
        <f t="shared" si="11"/>
        <v>14.5</v>
      </c>
      <c r="L28" s="267">
        <f t="shared" si="11"/>
        <v>19</v>
      </c>
      <c r="M28" s="267">
        <f t="shared" si="11"/>
        <v>20.5</v>
      </c>
      <c r="N28" s="345">
        <f t="shared" si="11"/>
        <v>14.5</v>
      </c>
      <c r="O28" s="267">
        <f t="shared" si="11"/>
        <v>24.5</v>
      </c>
      <c r="P28" s="267">
        <f t="shared" si="11"/>
        <v>18.5</v>
      </c>
      <c r="Q28" s="267">
        <f t="shared" si="11"/>
        <v>16</v>
      </c>
      <c r="R28" s="267">
        <f t="shared" si="11"/>
        <v>18</v>
      </c>
      <c r="S28" s="267">
        <f t="shared" si="11"/>
        <v>19</v>
      </c>
      <c r="T28" s="267">
        <f t="shared" si="11"/>
        <v>19</v>
      </c>
      <c r="U28" s="267">
        <f t="shared" si="11"/>
        <v>24.5</v>
      </c>
      <c r="V28" s="267">
        <f t="shared" si="11"/>
        <v>21.5</v>
      </c>
      <c r="W28" s="267">
        <f t="shared" si="11"/>
        <v>24.5</v>
      </c>
      <c r="X28" s="267">
        <f t="shared" si="11"/>
        <v>27.5</v>
      </c>
      <c r="Y28" s="345">
        <f t="shared" si="11"/>
        <v>11.5</v>
      </c>
      <c r="Z28" s="267">
        <f t="shared" si="11"/>
        <v>16.5</v>
      </c>
      <c r="AA28" s="345">
        <f t="shared" si="11"/>
        <v>30</v>
      </c>
      <c r="AB28" s="345">
        <f t="shared" si="11"/>
        <v>13.5</v>
      </c>
    </row>
    <row r="29" spans="1:38" ht="18" customHeight="1">
      <c r="B29" s="104" t="s">
        <v>64</v>
      </c>
      <c r="C29" s="53" t="s">
        <v>65</v>
      </c>
      <c r="D29" s="53" t="s">
        <v>263</v>
      </c>
      <c r="E29" s="53" t="s">
        <v>264</v>
      </c>
      <c r="F29" s="53" t="s">
        <v>625</v>
      </c>
      <c r="G29" s="53" t="s">
        <v>626</v>
      </c>
      <c r="H29" s="53" t="s">
        <v>627</v>
      </c>
      <c r="I29" s="53" t="s">
        <v>628</v>
      </c>
      <c r="J29" s="53" t="s">
        <v>629</v>
      </c>
      <c r="K29" s="53" t="s">
        <v>630</v>
      </c>
      <c r="L29" s="53" t="s">
        <v>631</v>
      </c>
      <c r="M29" s="53" t="s">
        <v>632</v>
      </c>
      <c r="N29" s="53" t="s">
        <v>633</v>
      </c>
      <c r="O29" s="53" t="s">
        <v>634</v>
      </c>
      <c r="P29" s="53" t="s">
        <v>65</v>
      </c>
      <c r="Q29" s="53" t="s">
        <v>263</v>
      </c>
      <c r="R29" s="193" t="s">
        <v>584</v>
      </c>
      <c r="S29" s="193" t="s">
        <v>585</v>
      </c>
      <c r="T29" s="193" t="s">
        <v>586</v>
      </c>
      <c r="U29" s="193" t="s">
        <v>635</v>
      </c>
      <c r="V29" s="193" t="s">
        <v>636</v>
      </c>
      <c r="W29" s="193" t="s">
        <v>637</v>
      </c>
      <c r="X29" s="193" t="s">
        <v>638</v>
      </c>
      <c r="Y29" s="193" t="s">
        <v>639</v>
      </c>
      <c r="Z29" s="193" t="s">
        <v>640</v>
      </c>
      <c r="AA29" s="193" t="s">
        <v>641</v>
      </c>
      <c r="AB29" s="216" t="s">
        <v>642</v>
      </c>
    </row>
    <row r="30" spans="1:38" ht="18" customHeight="1">
      <c r="A30" s="108">
        <v>19</v>
      </c>
      <c r="C30" s="28">
        <f t="shared" ref="C30:O30" si="12">COUNT(C3:C25)</f>
        <v>10</v>
      </c>
      <c r="D30" s="59">
        <f t="shared" si="12"/>
        <v>10</v>
      </c>
      <c r="E30" s="59">
        <f t="shared" si="12"/>
        <v>10</v>
      </c>
      <c r="F30" s="59">
        <f t="shared" si="12"/>
        <v>10</v>
      </c>
      <c r="G30" s="59">
        <f t="shared" si="12"/>
        <v>10</v>
      </c>
      <c r="H30" s="59">
        <f t="shared" si="12"/>
        <v>10</v>
      </c>
      <c r="I30" s="59">
        <f t="shared" si="12"/>
        <v>10</v>
      </c>
      <c r="J30" s="59">
        <f t="shared" si="12"/>
        <v>10</v>
      </c>
      <c r="K30" s="59">
        <f t="shared" si="12"/>
        <v>10</v>
      </c>
      <c r="L30" s="59">
        <f t="shared" si="12"/>
        <v>10</v>
      </c>
      <c r="M30" s="59">
        <f t="shared" si="12"/>
        <v>10</v>
      </c>
      <c r="N30" s="59">
        <f t="shared" si="12"/>
        <v>10</v>
      </c>
      <c r="O30" s="59">
        <f t="shared" si="12"/>
        <v>10</v>
      </c>
      <c r="P30" s="194" t="s">
        <v>643</v>
      </c>
      <c r="Q30" s="194" t="s">
        <v>644</v>
      </c>
      <c r="R30" s="193" t="s">
        <v>645</v>
      </c>
      <c r="S30" s="193" t="s">
        <v>646</v>
      </c>
      <c r="T30" s="193" t="s">
        <v>647</v>
      </c>
      <c r="U30" s="193" t="s">
        <v>648</v>
      </c>
      <c r="V30" s="193" t="s">
        <v>649</v>
      </c>
      <c r="W30" s="193" t="s">
        <v>650</v>
      </c>
      <c r="X30" s="193" t="s">
        <v>651</v>
      </c>
      <c r="Y30" s="193" t="s">
        <v>652</v>
      </c>
      <c r="Z30" s="193" t="s">
        <v>653</v>
      </c>
      <c r="AA30" s="193" t="s">
        <v>654</v>
      </c>
      <c r="AB30" s="216" t="s">
        <v>655</v>
      </c>
    </row>
    <row r="31" spans="1:38" ht="18" customHeight="1">
      <c r="C31" s="2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>
        <f t="shared" ref="P31:AB31" si="13">COUNT(P3:P25)</f>
        <v>10</v>
      </c>
      <c r="Q31" s="59">
        <f t="shared" si="13"/>
        <v>10</v>
      </c>
      <c r="R31" s="59">
        <f t="shared" si="13"/>
        <v>10</v>
      </c>
      <c r="S31" s="59">
        <f t="shared" si="13"/>
        <v>10</v>
      </c>
      <c r="T31" s="59">
        <f t="shared" si="13"/>
        <v>10</v>
      </c>
      <c r="U31" s="59">
        <f t="shared" si="13"/>
        <v>10</v>
      </c>
      <c r="V31" s="59">
        <f t="shared" si="13"/>
        <v>10</v>
      </c>
      <c r="W31" s="59">
        <f t="shared" si="13"/>
        <v>9</v>
      </c>
      <c r="X31" s="59">
        <f t="shared" si="13"/>
        <v>9</v>
      </c>
      <c r="Y31" s="59">
        <f t="shared" si="13"/>
        <v>10</v>
      </c>
      <c r="Z31" s="59">
        <f t="shared" si="13"/>
        <v>8</v>
      </c>
      <c r="AA31" s="59">
        <f t="shared" si="13"/>
        <v>0</v>
      </c>
      <c r="AB31" s="59">
        <f t="shared" si="13"/>
        <v>10</v>
      </c>
    </row>
    <row r="32" spans="1:38" ht="18" customHeight="1">
      <c r="C32" s="346"/>
      <c r="F32" s="20"/>
    </row>
    <row r="33" spans="3:6" ht="18" customHeight="1">
      <c r="C33" s="346"/>
      <c r="F33" s="20"/>
    </row>
    <row r="34" spans="3:6" ht="18" customHeight="1">
      <c r="C34" s="346"/>
      <c r="F34" s="20"/>
    </row>
    <row r="35" spans="3:6" ht="18" customHeight="1">
      <c r="C35" s="346"/>
      <c r="F35" s="20"/>
    </row>
    <row r="36" spans="3:6" ht="18" customHeight="1">
      <c r="C36" s="346"/>
      <c r="F36" s="20"/>
    </row>
    <row r="37" spans="3:6" ht="18" customHeight="1">
      <c r="C37" s="346"/>
      <c r="F37" s="20"/>
    </row>
    <row r="38" spans="3:6" ht="15.75" customHeight="1">
      <c r="C38" s="346"/>
      <c r="F38" s="20"/>
    </row>
    <row r="39" spans="3:6" ht="15.75" customHeight="1">
      <c r="C39" s="346"/>
      <c r="F39" s="20"/>
    </row>
    <row r="40" spans="3:6" ht="15.75" customHeight="1">
      <c r="C40" s="346"/>
      <c r="F40" s="20"/>
    </row>
    <row r="41" spans="3:6" ht="15.75" customHeight="1">
      <c r="C41" s="346"/>
      <c r="F41" s="20"/>
    </row>
    <row r="42" spans="3:6" ht="15.75" customHeight="1">
      <c r="C42" s="346"/>
      <c r="F42" s="20"/>
    </row>
    <row r="43" spans="3:6" ht="15.75" customHeight="1">
      <c r="C43" s="346"/>
      <c r="F43" s="20"/>
    </row>
    <row r="44" spans="3:6" ht="15.75" customHeight="1">
      <c r="C44" s="346"/>
      <c r="F44" s="20"/>
    </row>
    <row r="45" spans="3:6" ht="15.75" customHeight="1">
      <c r="C45" s="346"/>
      <c r="F45" s="20"/>
    </row>
    <row r="46" spans="3:6" ht="15.75" customHeight="1">
      <c r="C46" s="346"/>
      <c r="F46" s="20"/>
    </row>
    <row r="47" spans="3:6" ht="15.75" customHeight="1">
      <c r="C47" s="346"/>
      <c r="F47" s="20"/>
    </row>
    <row r="48" spans="3:6" ht="15.75" customHeight="1">
      <c r="C48" s="346"/>
      <c r="F48" s="20"/>
    </row>
    <row r="49" spans="3:6" ht="15.75" customHeight="1">
      <c r="C49" s="346"/>
      <c r="F49" s="20"/>
    </row>
    <row r="50" spans="3:6" ht="15.75" customHeight="1">
      <c r="C50" s="346"/>
      <c r="F50" s="20"/>
    </row>
    <row r="51" spans="3:6" ht="15.75" customHeight="1">
      <c r="C51" s="346"/>
      <c r="F51" s="20"/>
    </row>
    <row r="52" spans="3:6" ht="15.75" customHeight="1">
      <c r="C52" s="346"/>
      <c r="F52" s="20"/>
    </row>
    <row r="53" spans="3:6" ht="15.75" customHeight="1">
      <c r="C53" s="346"/>
      <c r="F53" s="20"/>
    </row>
    <row r="54" spans="3:6" ht="15.75" customHeight="1">
      <c r="C54" s="346"/>
      <c r="F54" s="20"/>
    </row>
    <row r="55" spans="3:6" ht="15.75" customHeight="1">
      <c r="C55" s="346"/>
      <c r="F55" s="20"/>
    </row>
    <row r="56" spans="3:6" ht="15.75" customHeight="1">
      <c r="C56" s="346"/>
      <c r="F56" s="20"/>
    </row>
    <row r="57" spans="3:6" ht="15.75" customHeight="1">
      <c r="C57" s="346"/>
      <c r="F57" s="20"/>
    </row>
    <row r="58" spans="3:6" ht="15.75" customHeight="1">
      <c r="C58" s="346"/>
      <c r="F58" s="20"/>
    </row>
    <row r="59" spans="3:6" ht="15.75" customHeight="1">
      <c r="C59" s="346"/>
      <c r="F59" s="20"/>
    </row>
    <row r="60" spans="3:6" ht="15.75" customHeight="1">
      <c r="C60" s="346"/>
      <c r="F60" s="20"/>
    </row>
    <row r="61" spans="3:6" ht="15.75" customHeight="1">
      <c r="C61" s="346"/>
      <c r="F61" s="20"/>
    </row>
    <row r="62" spans="3:6" ht="15.75" customHeight="1">
      <c r="C62" s="346"/>
      <c r="F62" s="20"/>
    </row>
    <row r="63" spans="3:6" ht="15.75" customHeight="1">
      <c r="C63" s="346"/>
      <c r="F63" s="20"/>
    </row>
    <row r="64" spans="3:6" ht="15.75" customHeight="1">
      <c r="C64" s="346"/>
      <c r="F64" s="20"/>
    </row>
    <row r="65" spans="3:6" ht="15.75" customHeight="1">
      <c r="C65" s="346"/>
      <c r="F65" s="20"/>
    </row>
    <row r="66" spans="3:6" ht="15.75" customHeight="1">
      <c r="C66" s="346"/>
      <c r="F66" s="20"/>
    </row>
    <row r="67" spans="3:6" ht="15.75" customHeight="1">
      <c r="C67" s="346"/>
      <c r="F67" s="20"/>
    </row>
    <row r="68" spans="3:6" ht="15.75" customHeight="1">
      <c r="C68" s="346"/>
      <c r="F68" s="20"/>
    </row>
    <row r="69" spans="3:6" ht="15.75" customHeight="1">
      <c r="C69" s="346"/>
      <c r="F69" s="20"/>
    </row>
    <row r="70" spans="3:6" ht="15.75" customHeight="1">
      <c r="C70" s="346"/>
      <c r="F70" s="20"/>
    </row>
    <row r="71" spans="3:6" ht="15.75" customHeight="1">
      <c r="C71" s="346"/>
      <c r="F71" s="20"/>
    </row>
    <row r="72" spans="3:6" ht="15.75" customHeight="1">
      <c r="C72" s="346"/>
      <c r="F72" s="20"/>
    </row>
    <row r="73" spans="3:6" ht="15.75" customHeight="1">
      <c r="C73" s="346"/>
      <c r="F73" s="20"/>
    </row>
    <row r="74" spans="3:6" ht="15.75" customHeight="1">
      <c r="C74" s="346"/>
      <c r="F74" s="20"/>
    </row>
    <row r="75" spans="3:6" ht="15.75" customHeight="1">
      <c r="C75" s="346"/>
      <c r="F75" s="20"/>
    </row>
    <row r="76" spans="3:6" ht="15.75" customHeight="1">
      <c r="C76" s="346"/>
      <c r="F76" s="20"/>
    </row>
    <row r="77" spans="3:6" ht="15.75" customHeight="1">
      <c r="C77" s="346"/>
      <c r="F77" s="20"/>
    </row>
    <row r="78" spans="3:6" ht="15.75" customHeight="1">
      <c r="C78" s="346"/>
      <c r="F78" s="20"/>
    </row>
    <row r="79" spans="3:6" ht="15.75" customHeight="1">
      <c r="C79" s="346"/>
      <c r="F79" s="20"/>
    </row>
    <row r="80" spans="3:6" ht="15.75" customHeight="1">
      <c r="C80" s="346"/>
      <c r="F80" s="20"/>
    </row>
    <row r="81" spans="3:6" ht="15.75" customHeight="1">
      <c r="C81" s="346"/>
      <c r="F81" s="20"/>
    </row>
    <row r="82" spans="3:6" ht="15.75" customHeight="1">
      <c r="C82" s="346"/>
      <c r="F82" s="20"/>
    </row>
    <row r="83" spans="3:6" ht="15.75" customHeight="1">
      <c r="C83" s="346"/>
      <c r="F83" s="20"/>
    </row>
    <row r="84" spans="3:6" ht="15.75" customHeight="1">
      <c r="C84" s="346"/>
      <c r="F84" s="20"/>
    </row>
    <row r="85" spans="3:6" ht="15.75" customHeight="1">
      <c r="C85" s="346"/>
      <c r="F85" s="20"/>
    </row>
    <row r="86" spans="3:6" ht="15.75" customHeight="1">
      <c r="C86" s="346"/>
      <c r="F86" s="20"/>
    </row>
    <row r="87" spans="3:6" ht="15.75" customHeight="1">
      <c r="C87" s="346"/>
      <c r="F87" s="20"/>
    </row>
    <row r="88" spans="3:6" ht="15.75" customHeight="1">
      <c r="C88" s="346"/>
      <c r="F88" s="20"/>
    </row>
    <row r="89" spans="3:6" ht="15.75" customHeight="1">
      <c r="C89" s="346"/>
      <c r="F89" s="20"/>
    </row>
    <row r="90" spans="3:6" ht="15.75" customHeight="1">
      <c r="C90" s="346"/>
      <c r="F90" s="20"/>
    </row>
    <row r="91" spans="3:6" ht="15.75" customHeight="1">
      <c r="C91" s="346"/>
      <c r="F91" s="20"/>
    </row>
    <row r="92" spans="3:6" ht="15.75" customHeight="1">
      <c r="C92" s="346"/>
      <c r="F92" s="20"/>
    </row>
    <row r="93" spans="3:6" ht="15.75" customHeight="1">
      <c r="C93" s="346"/>
      <c r="F93" s="20"/>
    </row>
    <row r="94" spans="3:6" ht="15.75" customHeight="1">
      <c r="C94" s="346"/>
      <c r="F94" s="20"/>
    </row>
    <row r="95" spans="3:6" ht="15.75" customHeight="1">
      <c r="C95" s="346"/>
      <c r="F95" s="20"/>
    </row>
    <row r="96" spans="3:6" ht="15.75" customHeight="1">
      <c r="C96" s="346"/>
      <c r="F96" s="20"/>
    </row>
    <row r="97" spans="3:6" ht="15.75" customHeight="1">
      <c r="C97" s="346"/>
      <c r="F97" s="20"/>
    </row>
    <row r="98" spans="3:6" ht="15.75" customHeight="1">
      <c r="C98" s="346"/>
      <c r="F98" s="20"/>
    </row>
    <row r="99" spans="3:6" ht="15.75" customHeight="1">
      <c r="C99" s="346"/>
      <c r="F99" s="20"/>
    </row>
    <row r="100" spans="3:6" ht="15.75" customHeight="1">
      <c r="C100" s="346"/>
      <c r="F100" s="20"/>
    </row>
    <row r="101" spans="3:6" ht="15.75" customHeight="1">
      <c r="C101" s="346"/>
      <c r="F101" s="20"/>
    </row>
    <row r="102" spans="3:6" ht="15.75" customHeight="1">
      <c r="C102" s="346"/>
      <c r="F102" s="20"/>
    </row>
    <row r="103" spans="3:6" ht="15.75" customHeight="1">
      <c r="C103" s="346"/>
      <c r="F103" s="20"/>
    </row>
    <row r="104" spans="3:6" ht="15.75" customHeight="1">
      <c r="C104" s="346"/>
      <c r="F104" s="20"/>
    </row>
    <row r="105" spans="3:6" ht="15.75" customHeight="1">
      <c r="C105" s="346"/>
      <c r="F105" s="20"/>
    </row>
    <row r="106" spans="3:6" ht="15.75" customHeight="1">
      <c r="C106" s="346"/>
      <c r="F106" s="20"/>
    </row>
    <row r="107" spans="3:6" ht="15.75" customHeight="1">
      <c r="C107" s="346"/>
      <c r="F107" s="20"/>
    </row>
    <row r="108" spans="3:6" ht="15.75" customHeight="1">
      <c r="C108" s="346"/>
      <c r="F108" s="20"/>
    </row>
    <row r="109" spans="3:6" ht="15.75" customHeight="1">
      <c r="C109" s="346"/>
      <c r="F109" s="20"/>
    </row>
    <row r="110" spans="3:6" ht="15.75" customHeight="1">
      <c r="C110" s="346"/>
      <c r="F110" s="20"/>
    </row>
    <row r="111" spans="3:6" ht="15.75" customHeight="1">
      <c r="C111" s="346"/>
      <c r="F111" s="20"/>
    </row>
    <row r="112" spans="3:6" ht="15.75" customHeight="1">
      <c r="C112" s="346"/>
      <c r="F112" s="20"/>
    </row>
    <row r="113" spans="3:6" ht="15.75" customHeight="1">
      <c r="C113" s="346"/>
      <c r="F113" s="20"/>
    </row>
    <row r="114" spans="3:6" ht="15.75" customHeight="1">
      <c r="C114" s="346"/>
      <c r="F114" s="20"/>
    </row>
    <row r="115" spans="3:6" ht="15.75" customHeight="1">
      <c r="C115" s="346"/>
      <c r="F115" s="20"/>
    </row>
    <row r="116" spans="3:6" ht="15.75" customHeight="1">
      <c r="C116" s="346"/>
      <c r="F116" s="20"/>
    </row>
    <row r="117" spans="3:6" ht="15.75" customHeight="1">
      <c r="C117" s="346"/>
      <c r="F117" s="20"/>
    </row>
    <row r="118" spans="3:6" ht="15.75" customHeight="1">
      <c r="C118" s="346"/>
      <c r="F118" s="20"/>
    </row>
    <row r="119" spans="3:6" ht="15.75" customHeight="1">
      <c r="C119" s="346"/>
      <c r="F119" s="20"/>
    </row>
    <row r="120" spans="3:6" ht="15.75" customHeight="1">
      <c r="C120" s="346"/>
      <c r="F120" s="20"/>
    </row>
    <row r="121" spans="3:6" ht="15.75" customHeight="1">
      <c r="C121" s="346"/>
      <c r="F121" s="20"/>
    </row>
    <row r="122" spans="3:6" ht="15.75" customHeight="1">
      <c r="C122" s="346"/>
      <c r="F122" s="20"/>
    </row>
    <row r="123" spans="3:6" ht="15.75" customHeight="1">
      <c r="C123" s="346"/>
      <c r="F123" s="20"/>
    </row>
    <row r="124" spans="3:6" ht="15.75" customHeight="1">
      <c r="C124" s="346"/>
      <c r="F124" s="20"/>
    </row>
    <row r="125" spans="3:6" ht="15.75" customHeight="1">
      <c r="C125" s="346"/>
      <c r="F125" s="20"/>
    </row>
    <row r="126" spans="3:6" ht="15.75" customHeight="1">
      <c r="C126" s="346"/>
      <c r="F126" s="20"/>
    </row>
    <row r="127" spans="3:6" ht="15.75" customHeight="1">
      <c r="C127" s="346"/>
      <c r="F127" s="20"/>
    </row>
    <row r="128" spans="3:6" ht="15.75" customHeight="1">
      <c r="C128" s="346"/>
      <c r="F128" s="20"/>
    </row>
    <row r="129" spans="3:6" ht="15.75" customHeight="1">
      <c r="C129" s="346"/>
      <c r="F129" s="20"/>
    </row>
    <row r="130" spans="3:6" ht="15.75" customHeight="1">
      <c r="C130" s="346"/>
      <c r="F130" s="20"/>
    </row>
    <row r="131" spans="3:6" ht="15.75" customHeight="1">
      <c r="C131" s="346"/>
      <c r="F131" s="20"/>
    </row>
    <row r="132" spans="3:6" ht="15.75" customHeight="1">
      <c r="C132" s="346"/>
      <c r="F132" s="20"/>
    </row>
    <row r="133" spans="3:6" ht="15.75" customHeight="1">
      <c r="C133" s="346"/>
      <c r="F133" s="20"/>
    </row>
    <row r="134" spans="3:6" ht="15.75" customHeight="1">
      <c r="C134" s="346"/>
      <c r="F134" s="20"/>
    </row>
    <row r="135" spans="3:6" ht="15.75" customHeight="1">
      <c r="C135" s="346"/>
      <c r="F135" s="20"/>
    </row>
    <row r="136" spans="3:6" ht="15.75" customHeight="1">
      <c r="C136" s="346"/>
      <c r="F136" s="20"/>
    </row>
    <row r="137" spans="3:6" ht="15.75" customHeight="1">
      <c r="C137" s="346"/>
      <c r="F137" s="20"/>
    </row>
    <row r="138" spans="3:6" ht="15.75" customHeight="1">
      <c r="C138" s="346"/>
      <c r="F138" s="20"/>
    </row>
    <row r="139" spans="3:6" ht="15.75" customHeight="1">
      <c r="C139" s="346"/>
      <c r="F139" s="20"/>
    </row>
    <row r="140" spans="3:6" ht="15.75" customHeight="1">
      <c r="C140" s="346"/>
      <c r="F140" s="20"/>
    </row>
    <row r="141" spans="3:6" ht="15.75" customHeight="1">
      <c r="C141" s="346"/>
      <c r="F141" s="20"/>
    </row>
    <row r="142" spans="3:6" ht="15.75" customHeight="1">
      <c r="C142" s="346"/>
      <c r="F142" s="20"/>
    </row>
    <row r="143" spans="3:6" ht="15.75" customHeight="1">
      <c r="C143" s="346"/>
      <c r="F143" s="20"/>
    </row>
    <row r="144" spans="3:6" ht="15.75" customHeight="1">
      <c r="C144" s="346"/>
      <c r="F144" s="20"/>
    </row>
    <row r="145" spans="3:6" ht="15.75" customHeight="1">
      <c r="C145" s="346"/>
      <c r="F145" s="20"/>
    </row>
    <row r="146" spans="3:6" ht="15.75" customHeight="1">
      <c r="C146" s="346"/>
      <c r="F146" s="20"/>
    </row>
    <row r="147" spans="3:6" ht="15.75" customHeight="1">
      <c r="C147" s="346"/>
      <c r="F147" s="20"/>
    </row>
    <row r="148" spans="3:6" ht="15.75" customHeight="1">
      <c r="C148" s="346"/>
      <c r="F148" s="20"/>
    </row>
    <row r="149" spans="3:6" ht="15.75" customHeight="1">
      <c r="C149" s="346"/>
      <c r="F149" s="20"/>
    </row>
    <row r="150" spans="3:6" ht="15.75" customHeight="1">
      <c r="C150" s="346"/>
      <c r="F150" s="20"/>
    </row>
    <row r="151" spans="3:6" ht="15.75" customHeight="1">
      <c r="C151" s="346"/>
      <c r="F151" s="20"/>
    </row>
    <row r="152" spans="3:6" ht="15.75" customHeight="1">
      <c r="C152" s="346"/>
      <c r="F152" s="20"/>
    </row>
    <row r="153" spans="3:6" ht="15.75" customHeight="1">
      <c r="C153" s="346"/>
      <c r="F153" s="20"/>
    </row>
    <row r="154" spans="3:6" ht="15.75" customHeight="1">
      <c r="C154" s="346"/>
      <c r="F154" s="20"/>
    </row>
    <row r="155" spans="3:6" ht="15.75" customHeight="1">
      <c r="C155" s="346"/>
      <c r="F155" s="20"/>
    </row>
    <row r="156" spans="3:6" ht="15.75" customHeight="1">
      <c r="C156" s="346"/>
      <c r="F156" s="20"/>
    </row>
    <row r="157" spans="3:6" ht="15.75" customHeight="1">
      <c r="C157" s="346"/>
      <c r="F157" s="20"/>
    </row>
    <row r="158" spans="3:6" ht="15.75" customHeight="1">
      <c r="C158" s="346"/>
      <c r="F158" s="20"/>
    </row>
    <row r="159" spans="3:6" ht="15.75" customHeight="1">
      <c r="C159" s="346"/>
      <c r="F159" s="20"/>
    </row>
    <row r="160" spans="3:6" ht="15.75" customHeight="1">
      <c r="C160" s="346"/>
      <c r="F160" s="20"/>
    </row>
    <row r="161" spans="3:6" ht="15.75" customHeight="1">
      <c r="C161" s="346"/>
      <c r="F161" s="20"/>
    </row>
    <row r="162" spans="3:6" ht="15.75" customHeight="1">
      <c r="C162" s="346"/>
      <c r="F162" s="20"/>
    </row>
    <row r="163" spans="3:6" ht="15.75" customHeight="1">
      <c r="C163" s="346"/>
      <c r="F163" s="20"/>
    </row>
    <row r="164" spans="3:6" ht="15.75" customHeight="1">
      <c r="C164" s="346"/>
      <c r="F164" s="20"/>
    </row>
    <row r="165" spans="3:6" ht="15.75" customHeight="1">
      <c r="C165" s="346"/>
      <c r="F165" s="20"/>
    </row>
    <row r="166" spans="3:6" ht="15.75" customHeight="1">
      <c r="C166" s="346"/>
      <c r="F166" s="20"/>
    </row>
    <row r="167" spans="3:6" ht="15.75" customHeight="1">
      <c r="C167" s="346"/>
      <c r="F167" s="20"/>
    </row>
    <row r="168" spans="3:6" ht="15.75" customHeight="1">
      <c r="C168" s="346"/>
      <c r="F168" s="20"/>
    </row>
    <row r="169" spans="3:6" ht="15.75" customHeight="1">
      <c r="C169" s="346"/>
      <c r="F169" s="20"/>
    </row>
    <row r="170" spans="3:6" ht="15.75" customHeight="1">
      <c r="C170" s="346"/>
      <c r="F170" s="20"/>
    </row>
    <row r="171" spans="3:6" ht="15.75" customHeight="1">
      <c r="C171" s="346"/>
      <c r="F171" s="20"/>
    </row>
    <row r="172" spans="3:6" ht="15.75" customHeight="1">
      <c r="C172" s="346"/>
      <c r="F172" s="20"/>
    </row>
    <row r="173" spans="3:6" ht="15.75" customHeight="1">
      <c r="C173" s="346"/>
      <c r="F173" s="20"/>
    </row>
    <row r="174" spans="3:6" ht="15.75" customHeight="1">
      <c r="C174" s="346"/>
      <c r="F174" s="20"/>
    </row>
    <row r="175" spans="3:6" ht="15.75" customHeight="1">
      <c r="C175" s="346"/>
      <c r="F175" s="20"/>
    </row>
    <row r="176" spans="3:6" ht="15.75" customHeight="1">
      <c r="C176" s="346"/>
      <c r="F176" s="20"/>
    </row>
    <row r="177" spans="3:6" ht="15.75" customHeight="1">
      <c r="C177" s="346"/>
      <c r="F177" s="20"/>
    </row>
    <row r="178" spans="3:6" ht="15.75" customHeight="1">
      <c r="C178" s="346"/>
      <c r="F178" s="20"/>
    </row>
    <row r="179" spans="3:6" ht="15.75" customHeight="1">
      <c r="C179" s="346"/>
      <c r="F179" s="20"/>
    </row>
    <row r="180" spans="3:6" ht="15.75" customHeight="1">
      <c r="C180" s="346"/>
      <c r="F180" s="20"/>
    </row>
    <row r="181" spans="3:6" ht="15.75" customHeight="1">
      <c r="C181" s="346"/>
      <c r="F181" s="20"/>
    </row>
    <row r="182" spans="3:6" ht="15.75" customHeight="1">
      <c r="C182" s="346"/>
      <c r="F182" s="20"/>
    </row>
    <row r="183" spans="3:6" ht="15.75" customHeight="1">
      <c r="C183" s="346"/>
      <c r="F183" s="20"/>
    </row>
    <row r="184" spans="3:6" ht="15.75" customHeight="1">
      <c r="C184" s="346"/>
      <c r="F184" s="20"/>
    </row>
    <row r="185" spans="3:6" ht="15.75" customHeight="1">
      <c r="C185" s="346"/>
      <c r="F185" s="20"/>
    </row>
    <row r="186" spans="3:6" ht="15.75" customHeight="1">
      <c r="C186" s="346"/>
      <c r="F186" s="20"/>
    </row>
    <row r="187" spans="3:6" ht="15.75" customHeight="1">
      <c r="C187" s="346"/>
      <c r="F187" s="20"/>
    </row>
    <row r="188" spans="3:6" ht="15.75" customHeight="1">
      <c r="C188" s="346"/>
      <c r="F188" s="20"/>
    </row>
    <row r="189" spans="3:6" ht="15.75" customHeight="1">
      <c r="C189" s="346"/>
      <c r="F189" s="20"/>
    </row>
    <row r="190" spans="3:6" ht="15.75" customHeight="1">
      <c r="C190" s="346"/>
      <c r="F190" s="20"/>
    </row>
    <row r="191" spans="3:6" ht="15.75" customHeight="1">
      <c r="C191" s="346"/>
      <c r="F191" s="20"/>
    </row>
    <row r="192" spans="3:6" ht="15.75" customHeight="1">
      <c r="C192" s="346"/>
      <c r="F192" s="20"/>
    </row>
    <row r="193" spans="3:6" ht="15.75" customHeight="1">
      <c r="C193" s="346"/>
      <c r="F193" s="20"/>
    </row>
    <row r="194" spans="3:6" ht="15.75" customHeight="1">
      <c r="C194" s="346"/>
      <c r="F194" s="20"/>
    </row>
    <row r="195" spans="3:6" ht="15.75" customHeight="1">
      <c r="C195" s="346"/>
      <c r="F195" s="20"/>
    </row>
    <row r="196" spans="3:6" ht="15.75" customHeight="1">
      <c r="C196" s="346"/>
      <c r="F196" s="20"/>
    </row>
    <row r="197" spans="3:6" ht="15.75" customHeight="1">
      <c r="C197" s="346"/>
      <c r="F197" s="20"/>
    </row>
    <row r="198" spans="3:6" ht="15.75" customHeight="1">
      <c r="C198" s="346"/>
      <c r="F198" s="20"/>
    </row>
    <row r="199" spans="3:6" ht="15.75" customHeight="1">
      <c r="C199" s="346"/>
      <c r="F199" s="20"/>
    </row>
    <row r="200" spans="3:6" ht="15.75" customHeight="1">
      <c r="C200" s="346"/>
      <c r="F200" s="20"/>
    </row>
    <row r="201" spans="3:6" ht="15.75" customHeight="1">
      <c r="C201" s="346"/>
      <c r="F201" s="20"/>
    </row>
    <row r="202" spans="3:6" ht="15.75" customHeight="1">
      <c r="C202" s="346"/>
      <c r="F202" s="20"/>
    </row>
    <row r="203" spans="3:6" ht="15.75" customHeight="1">
      <c r="C203" s="346"/>
      <c r="F203" s="20"/>
    </row>
    <row r="204" spans="3:6" ht="15.75" customHeight="1">
      <c r="C204" s="346"/>
      <c r="F204" s="20"/>
    </row>
    <row r="205" spans="3:6" ht="15.75" customHeight="1">
      <c r="C205" s="346"/>
      <c r="F205" s="20"/>
    </row>
    <row r="206" spans="3:6" ht="15.75" customHeight="1">
      <c r="C206" s="346"/>
      <c r="F206" s="20"/>
    </row>
    <row r="207" spans="3:6" ht="15.75" customHeight="1">
      <c r="C207" s="346"/>
      <c r="F207" s="20"/>
    </row>
    <row r="208" spans="3:6" ht="15.75" customHeight="1">
      <c r="C208" s="346"/>
      <c r="F208" s="20"/>
    </row>
    <row r="209" spans="3:6" ht="15.75" customHeight="1">
      <c r="C209" s="346"/>
      <c r="F209" s="20"/>
    </row>
    <row r="210" spans="3:6" ht="15.75" customHeight="1">
      <c r="C210" s="346"/>
      <c r="F210" s="20"/>
    </row>
    <row r="211" spans="3:6" ht="15.75" customHeight="1">
      <c r="C211" s="346"/>
      <c r="F211" s="20"/>
    </row>
    <row r="212" spans="3:6" ht="15.75" customHeight="1">
      <c r="C212" s="346"/>
      <c r="F212" s="20"/>
    </row>
    <row r="213" spans="3:6" ht="15.75" customHeight="1">
      <c r="C213" s="346"/>
      <c r="F213" s="20"/>
    </row>
    <row r="214" spans="3:6" ht="15.75" customHeight="1">
      <c r="C214" s="346"/>
      <c r="F214" s="20"/>
    </row>
    <row r="215" spans="3:6" ht="15.75" customHeight="1">
      <c r="C215" s="346"/>
      <c r="F215" s="20"/>
    </row>
    <row r="216" spans="3:6" ht="15.75" customHeight="1">
      <c r="C216" s="346"/>
      <c r="F216" s="20"/>
    </row>
    <row r="217" spans="3:6" ht="15.75" customHeight="1">
      <c r="C217" s="346"/>
      <c r="F217" s="20"/>
    </row>
    <row r="218" spans="3:6" ht="15.75" customHeight="1">
      <c r="C218" s="346"/>
      <c r="F218" s="20"/>
    </row>
    <row r="219" spans="3:6" ht="15.75" customHeight="1">
      <c r="C219" s="346"/>
      <c r="F219" s="20"/>
    </row>
    <row r="220" spans="3:6" ht="15.75" customHeight="1">
      <c r="C220" s="346"/>
      <c r="F220" s="20"/>
    </row>
    <row r="221" spans="3:6" ht="15.75" customHeight="1">
      <c r="C221" s="346"/>
      <c r="F221" s="20"/>
    </row>
    <row r="222" spans="3:6" ht="15.75" customHeight="1">
      <c r="C222" s="346"/>
      <c r="F222" s="20"/>
    </row>
    <row r="223" spans="3:6" ht="15.75" customHeight="1">
      <c r="C223" s="346"/>
      <c r="F223" s="20"/>
    </row>
    <row r="224" spans="3:6" ht="15.75" customHeight="1">
      <c r="C224" s="346"/>
      <c r="F224" s="20"/>
    </row>
    <row r="225" spans="3:6" ht="15.75" customHeight="1">
      <c r="C225" s="346"/>
      <c r="F225" s="20"/>
    </row>
    <row r="226" spans="3:6" ht="15.75" customHeight="1">
      <c r="C226" s="346"/>
      <c r="F226" s="20"/>
    </row>
    <row r="227" spans="3:6" ht="15.75" customHeight="1">
      <c r="C227" s="346"/>
      <c r="F227" s="20"/>
    </row>
    <row r="228" spans="3:6" ht="15.75" customHeight="1">
      <c r="C228" s="346"/>
      <c r="F228" s="20"/>
    </row>
    <row r="229" spans="3:6" ht="15.75" customHeight="1">
      <c r="C229" s="346"/>
      <c r="F229" s="20"/>
    </row>
    <row r="230" spans="3:6" ht="15.75" customHeight="1">
      <c r="C230" s="346"/>
      <c r="F230" s="20"/>
    </row>
    <row r="231" spans="3:6" ht="15.75" customHeight="1"/>
    <row r="232" spans="3:6" ht="15.75" customHeight="1"/>
    <row r="233" spans="3:6" ht="15.75" customHeight="1"/>
    <row r="234" spans="3:6" ht="15.75" customHeight="1"/>
    <row r="235" spans="3:6" ht="15.75" customHeight="1"/>
    <row r="236" spans="3:6" ht="15.75" customHeight="1"/>
    <row r="237" spans="3:6" ht="15.75" customHeight="1"/>
    <row r="238" spans="3:6" ht="15.75" customHeight="1"/>
    <row r="239" spans="3:6" ht="15.75" customHeight="1"/>
    <row r="240" spans="3: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4"/>
  <sheetViews>
    <sheetView workbookViewId="0">
      <pane xSplit="2" topLeftCell="C1" activePane="topRight" state="frozen"/>
      <selection pane="topRight" activeCell="A16" sqref="A16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6.1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>
        <v>2021</v>
      </c>
      <c r="B1" s="516" t="s">
        <v>656</v>
      </c>
      <c r="C1" s="517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518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519" t="s">
        <v>3</v>
      </c>
      <c r="AD1" s="513" t="s">
        <v>4</v>
      </c>
      <c r="AE1" s="513" t="s">
        <v>5</v>
      </c>
      <c r="AF1" s="513" t="s">
        <v>6</v>
      </c>
      <c r="AG1" s="514" t="s">
        <v>7</v>
      </c>
      <c r="AH1" s="514" t="s">
        <v>8</v>
      </c>
      <c r="AI1" s="514" t="s">
        <v>9</v>
      </c>
      <c r="AJ1" s="514" t="s">
        <v>10</v>
      </c>
      <c r="AK1" s="515" t="s">
        <v>11</v>
      </c>
      <c r="AL1" s="347"/>
    </row>
    <row r="2" spans="1:38" ht="18" customHeight="1">
      <c r="A2" s="435"/>
      <c r="B2" s="435"/>
      <c r="C2" s="60" t="s">
        <v>21</v>
      </c>
      <c r="D2" s="218" t="s">
        <v>38</v>
      </c>
      <c r="E2" s="61" t="s">
        <v>35</v>
      </c>
      <c r="F2" s="217" t="s">
        <v>25</v>
      </c>
      <c r="G2" s="60" t="s">
        <v>37</v>
      </c>
      <c r="H2" s="217" t="s">
        <v>22</v>
      </c>
      <c r="I2" s="61" t="s">
        <v>34</v>
      </c>
      <c r="J2" s="218" t="s">
        <v>15</v>
      </c>
      <c r="K2" s="61" t="s">
        <v>16</v>
      </c>
      <c r="L2" s="218" t="s">
        <v>17</v>
      </c>
      <c r="M2" s="61" t="s">
        <v>18</v>
      </c>
      <c r="N2" s="218" t="s">
        <v>19</v>
      </c>
      <c r="O2" s="61" t="s">
        <v>20</v>
      </c>
      <c r="P2" s="348" t="s">
        <v>33</v>
      </c>
      <c r="Q2" s="64" t="s">
        <v>103</v>
      </c>
      <c r="R2" s="223" t="s">
        <v>24</v>
      </c>
      <c r="S2" s="270" t="s">
        <v>12</v>
      </c>
      <c r="T2" s="223" t="s">
        <v>13</v>
      </c>
      <c r="U2" s="6" t="s">
        <v>23</v>
      </c>
      <c r="V2" s="270" t="s">
        <v>27</v>
      </c>
      <c r="W2" s="65" t="s">
        <v>28</v>
      </c>
      <c r="X2" s="221" t="s">
        <v>24</v>
      </c>
      <c r="Y2" s="270" t="s">
        <v>31</v>
      </c>
      <c r="Z2" s="221" t="s">
        <v>36</v>
      </c>
      <c r="AA2" s="64" t="s">
        <v>32</v>
      </c>
      <c r="AB2" s="349" t="s">
        <v>29</v>
      </c>
      <c r="AC2" s="442"/>
      <c r="AD2" s="431"/>
      <c r="AE2" s="431"/>
      <c r="AF2" s="431"/>
      <c r="AG2" s="431"/>
      <c r="AH2" s="431"/>
      <c r="AI2" s="431"/>
      <c r="AJ2" s="431"/>
      <c r="AK2" s="431"/>
      <c r="AL2" s="347"/>
    </row>
    <row r="3" spans="1:38" ht="18" customHeight="1">
      <c r="A3" s="181" t="s">
        <v>26</v>
      </c>
      <c r="B3" s="350" t="s">
        <v>657</v>
      </c>
      <c r="C3" s="128">
        <v>2.5</v>
      </c>
      <c r="D3" s="121">
        <v>3</v>
      </c>
      <c r="E3" s="291">
        <v>1</v>
      </c>
      <c r="F3" s="121">
        <v>3</v>
      </c>
      <c r="G3" s="291">
        <v>2</v>
      </c>
      <c r="H3" s="121">
        <v>2</v>
      </c>
      <c r="I3" s="291">
        <v>3</v>
      </c>
      <c r="J3" s="121">
        <v>3</v>
      </c>
      <c r="K3" s="291">
        <v>1</v>
      </c>
      <c r="L3" s="121">
        <v>2</v>
      </c>
      <c r="M3" s="291">
        <v>3</v>
      </c>
      <c r="N3" s="121">
        <v>1</v>
      </c>
      <c r="O3" s="291">
        <v>0.5</v>
      </c>
      <c r="P3" s="121">
        <v>2.5</v>
      </c>
      <c r="Q3" s="291">
        <v>3</v>
      </c>
      <c r="R3" s="121">
        <v>2.5</v>
      </c>
      <c r="S3" s="251">
        <v>1</v>
      </c>
      <c r="T3" s="121">
        <v>3</v>
      </c>
      <c r="U3" s="251">
        <v>3</v>
      </c>
      <c r="V3" s="121">
        <v>1.5</v>
      </c>
      <c r="W3" s="291">
        <v>2</v>
      </c>
      <c r="X3" s="121">
        <v>2.5</v>
      </c>
      <c r="Y3" s="251">
        <v>0.5</v>
      </c>
      <c r="Z3" s="121">
        <v>3</v>
      </c>
      <c r="AA3" s="351">
        <v>1.5</v>
      </c>
      <c r="AB3" s="123">
        <v>2.5</v>
      </c>
      <c r="AC3" s="70">
        <f t="shared" ref="AC3:AC28" si="0">COUNT(C3:AB3)</f>
        <v>26</v>
      </c>
      <c r="AD3" s="226">
        <f t="shared" ref="AD3:AD28" si="1">SUM(C3:AB3)</f>
        <v>55.5</v>
      </c>
      <c r="AE3" s="352">
        <f t="shared" ref="AE3:AE28" si="2">(AC3)*3-(AD3)</f>
        <v>22.5</v>
      </c>
      <c r="AF3" s="150">
        <f t="shared" ref="AF3:AF28" si="3">AD3-AE3</f>
        <v>33</v>
      </c>
      <c r="AG3" s="151">
        <f t="shared" ref="AG3:AG29" si="4">AD3/AC3</f>
        <v>2.1346153846153846</v>
      </c>
      <c r="AH3" s="73">
        <f t="shared" ref="AH3:AH28" si="5">COUNTIFS(C3:AB3,"&gt;1.5")</f>
        <v>18</v>
      </c>
      <c r="AI3" s="73">
        <f t="shared" ref="AI3:AI28" si="6">COUNTIFS(C3:AB3,"&lt;1.5")</f>
        <v>6</v>
      </c>
      <c r="AJ3" s="73">
        <f t="shared" ref="AJ3:AJ28" si="7">COUNTIFS(C3:AB3,"=1.5")</f>
        <v>2</v>
      </c>
      <c r="AK3" s="152">
        <f t="shared" ref="AK3:AK29" si="8">((AH3)+0.5*(AJ3))/SUM(AH3:AJ3)</f>
        <v>0.73076923076923073</v>
      </c>
      <c r="AL3" s="59"/>
    </row>
    <row r="4" spans="1:38" ht="18" customHeight="1">
      <c r="A4" s="181" t="s">
        <v>26</v>
      </c>
      <c r="B4" s="188" t="s">
        <v>658</v>
      </c>
      <c r="C4" s="79"/>
      <c r="D4" s="66">
        <v>2.5</v>
      </c>
      <c r="E4" s="291"/>
      <c r="F4" s="124">
        <v>2.5</v>
      </c>
      <c r="G4" s="291">
        <v>1</v>
      </c>
      <c r="H4" s="124">
        <v>3</v>
      </c>
      <c r="I4" s="291">
        <v>2</v>
      </c>
      <c r="J4" s="124"/>
      <c r="K4" s="291">
        <v>0</v>
      </c>
      <c r="L4" s="124">
        <v>3</v>
      </c>
      <c r="M4" s="291"/>
      <c r="N4" s="124">
        <v>3</v>
      </c>
      <c r="O4" s="291"/>
      <c r="P4" s="124">
        <v>1.5</v>
      </c>
      <c r="Q4" s="291">
        <v>2</v>
      </c>
      <c r="R4" s="124"/>
      <c r="S4" s="291">
        <v>3</v>
      </c>
      <c r="T4" s="124"/>
      <c r="U4" s="291"/>
      <c r="V4" s="124">
        <v>2.5</v>
      </c>
      <c r="W4" s="291">
        <v>2</v>
      </c>
      <c r="X4" s="124">
        <v>2.5</v>
      </c>
      <c r="Y4" s="291">
        <v>1</v>
      </c>
      <c r="Z4" s="124">
        <v>2.5</v>
      </c>
      <c r="AA4" s="353">
        <v>0.5</v>
      </c>
      <c r="AB4" s="200">
        <v>3</v>
      </c>
      <c r="AC4" s="149">
        <f t="shared" si="0"/>
        <v>18</v>
      </c>
      <c r="AD4" s="150">
        <f t="shared" si="1"/>
        <v>37.5</v>
      </c>
      <c r="AE4" s="354">
        <f t="shared" si="2"/>
        <v>16.5</v>
      </c>
      <c r="AF4" s="150">
        <f t="shared" si="3"/>
        <v>21</v>
      </c>
      <c r="AG4" s="151">
        <f t="shared" si="4"/>
        <v>2.0833333333333335</v>
      </c>
      <c r="AH4" s="73">
        <f t="shared" si="5"/>
        <v>13</v>
      </c>
      <c r="AI4" s="73">
        <f t="shared" si="6"/>
        <v>4</v>
      </c>
      <c r="AJ4" s="73">
        <f t="shared" si="7"/>
        <v>1</v>
      </c>
      <c r="AK4" s="152">
        <f t="shared" si="8"/>
        <v>0.75</v>
      </c>
      <c r="AL4" s="28"/>
    </row>
    <row r="5" spans="1:38" ht="18" customHeight="1">
      <c r="A5" s="181" t="s">
        <v>26</v>
      </c>
      <c r="B5" s="188" t="s">
        <v>659</v>
      </c>
      <c r="C5" s="79"/>
      <c r="D5" s="66">
        <v>0</v>
      </c>
      <c r="E5" s="251">
        <v>0</v>
      </c>
      <c r="F5" s="124">
        <v>2.5</v>
      </c>
      <c r="G5" s="291">
        <v>0</v>
      </c>
      <c r="H5" s="124">
        <v>2</v>
      </c>
      <c r="I5" s="291">
        <v>1.5</v>
      </c>
      <c r="J5" s="124">
        <v>2</v>
      </c>
      <c r="K5" s="291">
        <v>2.5</v>
      </c>
      <c r="L5" s="124">
        <v>3</v>
      </c>
      <c r="M5" s="291">
        <v>3</v>
      </c>
      <c r="N5" s="124"/>
      <c r="O5" s="291">
        <v>2</v>
      </c>
      <c r="P5" s="124">
        <v>2</v>
      </c>
      <c r="Q5" s="291">
        <v>1.5</v>
      </c>
      <c r="R5" s="124">
        <v>3</v>
      </c>
      <c r="S5" s="291"/>
      <c r="T5" s="124"/>
      <c r="U5" s="251"/>
      <c r="V5" s="124"/>
      <c r="W5" s="291">
        <v>2.5</v>
      </c>
      <c r="X5" s="124">
        <v>3</v>
      </c>
      <c r="Y5" s="291">
        <v>0</v>
      </c>
      <c r="Z5" s="124">
        <v>3</v>
      </c>
      <c r="AA5" s="353">
        <v>2</v>
      </c>
      <c r="AB5" s="200">
        <v>2.5</v>
      </c>
      <c r="AC5" s="149">
        <f t="shared" si="0"/>
        <v>20</v>
      </c>
      <c r="AD5" s="150">
        <f t="shared" si="1"/>
        <v>38</v>
      </c>
      <c r="AE5" s="354">
        <f t="shared" si="2"/>
        <v>22</v>
      </c>
      <c r="AF5" s="150">
        <f t="shared" si="3"/>
        <v>16</v>
      </c>
      <c r="AG5" s="151">
        <f t="shared" si="4"/>
        <v>1.9</v>
      </c>
      <c r="AH5" s="73">
        <f t="shared" si="5"/>
        <v>14</v>
      </c>
      <c r="AI5" s="73">
        <f t="shared" si="6"/>
        <v>4</v>
      </c>
      <c r="AJ5" s="73">
        <f t="shared" si="7"/>
        <v>2</v>
      </c>
      <c r="AK5" s="152">
        <f t="shared" si="8"/>
        <v>0.75</v>
      </c>
      <c r="AL5" s="28"/>
    </row>
    <row r="6" spans="1:38" ht="18" customHeight="1">
      <c r="A6" s="566" t="s">
        <v>26</v>
      </c>
      <c r="B6" s="190" t="s">
        <v>660</v>
      </c>
      <c r="C6" s="79"/>
      <c r="D6" s="66"/>
      <c r="E6" s="291"/>
      <c r="F6" s="124"/>
      <c r="G6" s="291"/>
      <c r="H6" s="124"/>
      <c r="I6" s="291"/>
      <c r="J6" s="124"/>
      <c r="K6" s="291"/>
      <c r="L6" s="124"/>
      <c r="M6" s="291"/>
      <c r="N6" s="124"/>
      <c r="O6" s="291">
        <v>0.5</v>
      </c>
      <c r="P6" s="124">
        <v>2.5</v>
      </c>
      <c r="Q6" s="291">
        <v>3</v>
      </c>
      <c r="R6" s="124">
        <v>2</v>
      </c>
      <c r="S6" s="291">
        <v>2</v>
      </c>
      <c r="T6" s="124">
        <v>1.5</v>
      </c>
      <c r="U6" s="291">
        <v>3</v>
      </c>
      <c r="V6" s="66">
        <v>1.5</v>
      </c>
      <c r="W6" s="291">
        <v>2</v>
      </c>
      <c r="X6" s="124">
        <v>2.5</v>
      </c>
      <c r="Y6" s="291">
        <v>0</v>
      </c>
      <c r="Z6" s="124">
        <v>0.5</v>
      </c>
      <c r="AA6" s="353">
        <v>3</v>
      </c>
      <c r="AB6" s="200">
        <v>2.5</v>
      </c>
      <c r="AC6" s="149">
        <f t="shared" si="0"/>
        <v>14</v>
      </c>
      <c r="AD6" s="150">
        <f t="shared" si="1"/>
        <v>26.5</v>
      </c>
      <c r="AE6" s="354">
        <f t="shared" si="2"/>
        <v>15.5</v>
      </c>
      <c r="AF6" s="150">
        <f t="shared" si="3"/>
        <v>11</v>
      </c>
      <c r="AG6" s="151">
        <f t="shared" si="4"/>
        <v>1.8928571428571428</v>
      </c>
      <c r="AH6" s="73">
        <f t="shared" si="5"/>
        <v>9</v>
      </c>
      <c r="AI6" s="73">
        <f t="shared" si="6"/>
        <v>3</v>
      </c>
      <c r="AJ6" s="73">
        <f t="shared" si="7"/>
        <v>2</v>
      </c>
      <c r="AK6" s="152">
        <f t="shared" si="8"/>
        <v>0.7142857142857143</v>
      </c>
      <c r="AL6" s="155" t="s">
        <v>45</v>
      </c>
    </row>
    <row r="7" spans="1:38" ht="18" customHeight="1">
      <c r="A7" s="181" t="s">
        <v>26</v>
      </c>
      <c r="B7" s="188" t="s">
        <v>661</v>
      </c>
      <c r="C7" s="79"/>
      <c r="D7" s="66"/>
      <c r="E7" s="291"/>
      <c r="F7" s="124"/>
      <c r="G7" s="291"/>
      <c r="H7" s="124"/>
      <c r="I7" s="291"/>
      <c r="J7" s="124"/>
      <c r="K7" s="291"/>
      <c r="L7" s="124"/>
      <c r="M7" s="291">
        <v>3</v>
      </c>
      <c r="N7" s="124">
        <v>1.5</v>
      </c>
      <c r="O7" s="291"/>
      <c r="P7" s="124">
        <v>3</v>
      </c>
      <c r="Q7" s="291">
        <v>1.5</v>
      </c>
      <c r="R7" s="124"/>
      <c r="S7" s="251">
        <v>1</v>
      </c>
      <c r="T7" s="124">
        <v>3</v>
      </c>
      <c r="U7" s="291"/>
      <c r="V7" s="124"/>
      <c r="W7" s="291"/>
      <c r="X7" s="124"/>
      <c r="Y7" s="291">
        <v>2</v>
      </c>
      <c r="Z7" s="124"/>
      <c r="AA7" s="291"/>
      <c r="AB7" s="124"/>
      <c r="AC7" s="149">
        <f t="shared" si="0"/>
        <v>7</v>
      </c>
      <c r="AD7" s="150">
        <f t="shared" si="1"/>
        <v>15</v>
      </c>
      <c r="AE7" s="354">
        <f t="shared" si="2"/>
        <v>6</v>
      </c>
      <c r="AF7" s="150">
        <f t="shared" si="3"/>
        <v>9</v>
      </c>
      <c r="AG7" s="151">
        <f t="shared" si="4"/>
        <v>2.1428571428571428</v>
      </c>
      <c r="AH7" s="73">
        <f t="shared" si="5"/>
        <v>4</v>
      </c>
      <c r="AI7" s="73">
        <f t="shared" si="6"/>
        <v>1</v>
      </c>
      <c r="AJ7" s="73">
        <f t="shared" si="7"/>
        <v>2</v>
      </c>
      <c r="AK7" s="152">
        <f t="shared" si="8"/>
        <v>0.7142857142857143</v>
      </c>
      <c r="AL7" s="28"/>
    </row>
    <row r="8" spans="1:38" ht="18" customHeight="1">
      <c r="A8" s="181" t="s">
        <v>26</v>
      </c>
      <c r="B8" s="188" t="s">
        <v>662</v>
      </c>
      <c r="C8" s="79">
        <v>3</v>
      </c>
      <c r="D8" s="66">
        <v>1</v>
      </c>
      <c r="E8" s="291">
        <v>1</v>
      </c>
      <c r="F8" s="124">
        <v>2</v>
      </c>
      <c r="G8" s="291">
        <v>2</v>
      </c>
      <c r="H8" s="124">
        <v>3</v>
      </c>
      <c r="I8" s="291"/>
      <c r="J8" s="124">
        <v>3</v>
      </c>
      <c r="K8" s="291"/>
      <c r="L8" s="124">
        <v>3</v>
      </c>
      <c r="M8" s="291">
        <v>1</v>
      </c>
      <c r="N8" s="124">
        <v>2.5</v>
      </c>
      <c r="O8" s="291">
        <v>0.5</v>
      </c>
      <c r="P8" s="124"/>
      <c r="Q8" s="291">
        <v>1</v>
      </c>
      <c r="R8" s="124"/>
      <c r="S8" s="291">
        <v>0</v>
      </c>
      <c r="T8" s="124"/>
      <c r="U8" s="291"/>
      <c r="V8" s="66"/>
      <c r="W8" s="291"/>
      <c r="X8" s="124"/>
      <c r="Y8" s="291"/>
      <c r="Z8" s="124"/>
      <c r="AA8" s="353">
        <v>3</v>
      </c>
      <c r="AB8" s="200">
        <v>0.5</v>
      </c>
      <c r="AC8" s="149">
        <f t="shared" si="0"/>
        <v>15</v>
      </c>
      <c r="AD8" s="150">
        <f t="shared" si="1"/>
        <v>26.5</v>
      </c>
      <c r="AE8" s="354">
        <f t="shared" si="2"/>
        <v>18.5</v>
      </c>
      <c r="AF8" s="150">
        <f t="shared" si="3"/>
        <v>8</v>
      </c>
      <c r="AG8" s="151">
        <f t="shared" si="4"/>
        <v>1.7666666666666666</v>
      </c>
      <c r="AH8" s="73">
        <f t="shared" si="5"/>
        <v>8</v>
      </c>
      <c r="AI8" s="73">
        <f t="shared" si="6"/>
        <v>7</v>
      </c>
      <c r="AJ8" s="73">
        <f t="shared" si="7"/>
        <v>0</v>
      </c>
      <c r="AK8" s="152">
        <f t="shared" si="8"/>
        <v>0.53333333333333333</v>
      </c>
      <c r="AL8" s="28"/>
    </row>
    <row r="9" spans="1:38" ht="18" customHeight="1">
      <c r="A9" s="181" t="s">
        <v>26</v>
      </c>
      <c r="B9" s="188" t="s">
        <v>663</v>
      </c>
      <c r="C9" s="79"/>
      <c r="D9" s="66"/>
      <c r="E9" s="291"/>
      <c r="F9" s="124"/>
      <c r="G9" s="291">
        <v>0.5</v>
      </c>
      <c r="H9" s="124"/>
      <c r="I9" s="291">
        <v>0</v>
      </c>
      <c r="J9" s="124"/>
      <c r="K9" s="291">
        <v>0.5</v>
      </c>
      <c r="L9" s="124">
        <v>2</v>
      </c>
      <c r="M9" s="291">
        <v>3</v>
      </c>
      <c r="N9" s="124"/>
      <c r="O9" s="291">
        <v>3</v>
      </c>
      <c r="P9" s="124">
        <v>0.5</v>
      </c>
      <c r="Q9" s="251"/>
      <c r="R9" s="124">
        <v>3</v>
      </c>
      <c r="S9" s="251"/>
      <c r="T9" s="124">
        <v>0</v>
      </c>
      <c r="U9" s="291">
        <v>2.5</v>
      </c>
      <c r="V9" s="124"/>
      <c r="W9" s="291"/>
      <c r="X9" s="124">
        <v>2.5</v>
      </c>
      <c r="Y9" s="291"/>
      <c r="Z9" s="124">
        <v>3</v>
      </c>
      <c r="AA9" s="291"/>
      <c r="AB9" s="200">
        <v>2.5</v>
      </c>
      <c r="AC9" s="149">
        <f t="shared" si="0"/>
        <v>13</v>
      </c>
      <c r="AD9" s="150">
        <f t="shared" si="1"/>
        <v>23</v>
      </c>
      <c r="AE9" s="354">
        <f t="shared" si="2"/>
        <v>16</v>
      </c>
      <c r="AF9" s="150">
        <f t="shared" si="3"/>
        <v>7</v>
      </c>
      <c r="AG9" s="151">
        <f t="shared" si="4"/>
        <v>1.7692307692307692</v>
      </c>
      <c r="AH9" s="73">
        <f t="shared" si="5"/>
        <v>8</v>
      </c>
      <c r="AI9" s="73">
        <f t="shared" si="6"/>
        <v>5</v>
      </c>
      <c r="AJ9" s="73">
        <f t="shared" si="7"/>
        <v>0</v>
      </c>
      <c r="AK9" s="152">
        <f t="shared" si="8"/>
        <v>0.61538461538461542</v>
      </c>
      <c r="AL9" s="28"/>
    </row>
    <row r="10" spans="1:38" ht="18" customHeight="1">
      <c r="A10" s="181" t="s">
        <v>26</v>
      </c>
      <c r="B10" s="188" t="s">
        <v>664</v>
      </c>
      <c r="C10" s="79"/>
      <c r="D10" s="66">
        <v>2</v>
      </c>
      <c r="E10" s="291"/>
      <c r="F10" s="66"/>
      <c r="G10" s="251"/>
      <c r="H10" s="66"/>
      <c r="I10" s="251"/>
      <c r="J10" s="66">
        <v>2.5</v>
      </c>
      <c r="K10" s="251"/>
      <c r="L10" s="66">
        <v>1</v>
      </c>
      <c r="M10" s="251"/>
      <c r="N10" s="66">
        <v>2</v>
      </c>
      <c r="O10" s="251"/>
      <c r="P10" s="66"/>
      <c r="Q10" s="291"/>
      <c r="R10" s="66">
        <v>3</v>
      </c>
      <c r="S10" s="251"/>
      <c r="T10" s="124">
        <v>0</v>
      </c>
      <c r="U10" s="291">
        <v>0.5</v>
      </c>
      <c r="V10" s="124"/>
      <c r="W10" s="291">
        <v>3</v>
      </c>
      <c r="X10" s="124">
        <v>3</v>
      </c>
      <c r="Y10" s="291"/>
      <c r="Z10" s="124"/>
      <c r="AA10" s="291"/>
      <c r="AB10" s="124"/>
      <c r="AC10" s="149">
        <f t="shared" si="0"/>
        <v>9</v>
      </c>
      <c r="AD10" s="150">
        <f t="shared" si="1"/>
        <v>17</v>
      </c>
      <c r="AE10" s="354">
        <f t="shared" si="2"/>
        <v>10</v>
      </c>
      <c r="AF10" s="150">
        <f t="shared" si="3"/>
        <v>7</v>
      </c>
      <c r="AG10" s="151">
        <f t="shared" si="4"/>
        <v>1.8888888888888888</v>
      </c>
      <c r="AH10" s="73">
        <f t="shared" si="5"/>
        <v>6</v>
      </c>
      <c r="AI10" s="73">
        <f t="shared" si="6"/>
        <v>3</v>
      </c>
      <c r="AJ10" s="73">
        <f t="shared" si="7"/>
        <v>0</v>
      </c>
      <c r="AK10" s="152">
        <f t="shared" si="8"/>
        <v>0.66666666666666663</v>
      </c>
      <c r="AL10" s="296"/>
    </row>
    <row r="11" spans="1:38" ht="18" customHeight="1">
      <c r="A11" s="181" t="s">
        <v>26</v>
      </c>
      <c r="B11" s="355" t="s">
        <v>665</v>
      </c>
      <c r="C11" s="79"/>
      <c r="D11" s="124">
        <v>2.5</v>
      </c>
      <c r="E11" s="291">
        <v>2.5</v>
      </c>
      <c r="F11" s="124">
        <v>0</v>
      </c>
      <c r="G11" s="291">
        <v>3</v>
      </c>
      <c r="H11" s="124"/>
      <c r="I11" s="291">
        <v>1</v>
      </c>
      <c r="J11" s="124">
        <v>2</v>
      </c>
      <c r="K11" s="291"/>
      <c r="L11" s="124"/>
      <c r="M11" s="291">
        <v>3</v>
      </c>
      <c r="N11" s="124">
        <v>1.5</v>
      </c>
      <c r="O11" s="291"/>
      <c r="P11" s="124"/>
      <c r="Q11" s="291"/>
      <c r="R11" s="124"/>
      <c r="S11" s="291"/>
      <c r="T11" s="124"/>
      <c r="U11" s="291"/>
      <c r="V11" s="124"/>
      <c r="W11" s="291"/>
      <c r="X11" s="124"/>
      <c r="Y11" s="291"/>
      <c r="Z11" s="124"/>
      <c r="AA11" s="291"/>
      <c r="AB11" s="124"/>
      <c r="AC11" s="149">
        <f t="shared" si="0"/>
        <v>8</v>
      </c>
      <c r="AD11" s="150">
        <f t="shared" si="1"/>
        <v>15.5</v>
      </c>
      <c r="AE11" s="354">
        <f t="shared" si="2"/>
        <v>8.5</v>
      </c>
      <c r="AF11" s="150">
        <f t="shared" si="3"/>
        <v>7</v>
      </c>
      <c r="AG11" s="151">
        <f t="shared" si="4"/>
        <v>1.9375</v>
      </c>
      <c r="AH11" s="73">
        <f t="shared" si="5"/>
        <v>5</v>
      </c>
      <c r="AI11" s="73">
        <f t="shared" si="6"/>
        <v>2</v>
      </c>
      <c r="AJ11" s="73">
        <f t="shared" si="7"/>
        <v>1</v>
      </c>
      <c r="AK11" s="152">
        <f t="shared" si="8"/>
        <v>0.6875</v>
      </c>
      <c r="AL11" s="296"/>
    </row>
    <row r="12" spans="1:38" ht="18" customHeight="1">
      <c r="A12" s="566" t="s">
        <v>26</v>
      </c>
      <c r="B12" s="191" t="s">
        <v>666</v>
      </c>
      <c r="C12" s="79"/>
      <c r="D12" s="66"/>
      <c r="E12" s="251"/>
      <c r="F12" s="66"/>
      <c r="G12" s="251"/>
      <c r="H12" s="66"/>
      <c r="I12" s="251"/>
      <c r="J12" s="66"/>
      <c r="K12" s="251"/>
      <c r="L12" s="66"/>
      <c r="M12" s="251"/>
      <c r="N12" s="66"/>
      <c r="O12" s="251"/>
      <c r="P12" s="66"/>
      <c r="Q12" s="251"/>
      <c r="R12" s="66"/>
      <c r="S12" s="251"/>
      <c r="T12" s="66"/>
      <c r="U12" s="251">
        <v>2</v>
      </c>
      <c r="V12" s="66">
        <v>1.5</v>
      </c>
      <c r="W12" s="251">
        <v>3</v>
      </c>
      <c r="X12" s="66"/>
      <c r="Y12" s="291">
        <v>0</v>
      </c>
      <c r="Z12" s="124">
        <v>3</v>
      </c>
      <c r="AA12" s="353">
        <v>3</v>
      </c>
      <c r="AB12" s="200">
        <v>1</v>
      </c>
      <c r="AC12" s="149">
        <f t="shared" si="0"/>
        <v>7</v>
      </c>
      <c r="AD12" s="150">
        <f t="shared" si="1"/>
        <v>13.5</v>
      </c>
      <c r="AE12" s="354">
        <f t="shared" si="2"/>
        <v>7.5</v>
      </c>
      <c r="AF12" s="150">
        <f t="shared" si="3"/>
        <v>6</v>
      </c>
      <c r="AG12" s="151">
        <f t="shared" si="4"/>
        <v>1.9285714285714286</v>
      </c>
      <c r="AH12" s="73">
        <f t="shared" si="5"/>
        <v>4</v>
      </c>
      <c r="AI12" s="73">
        <f t="shared" si="6"/>
        <v>2</v>
      </c>
      <c r="AJ12" s="73">
        <f t="shared" si="7"/>
        <v>1</v>
      </c>
      <c r="AK12" s="152">
        <f t="shared" si="8"/>
        <v>0.6428571428571429</v>
      </c>
      <c r="AL12" s="155" t="s">
        <v>45</v>
      </c>
    </row>
    <row r="13" spans="1:38" ht="18" customHeight="1">
      <c r="A13" s="181" t="s">
        <v>26</v>
      </c>
      <c r="B13" s="356" t="s">
        <v>667</v>
      </c>
      <c r="C13" s="79">
        <v>3</v>
      </c>
      <c r="D13" s="66">
        <v>1</v>
      </c>
      <c r="E13" s="251"/>
      <c r="F13" s="66"/>
      <c r="G13" s="251">
        <v>3</v>
      </c>
      <c r="H13" s="66">
        <v>1</v>
      </c>
      <c r="I13" s="251">
        <v>2</v>
      </c>
      <c r="J13" s="66">
        <v>1</v>
      </c>
      <c r="K13" s="251">
        <v>2</v>
      </c>
      <c r="L13" s="66"/>
      <c r="M13" s="251"/>
      <c r="N13" s="66">
        <v>3</v>
      </c>
      <c r="O13" s="251">
        <v>1.5</v>
      </c>
      <c r="P13" s="66">
        <v>3</v>
      </c>
      <c r="Q13" s="251"/>
      <c r="R13" s="66"/>
      <c r="S13" s="251">
        <v>1.5</v>
      </c>
      <c r="T13" s="66"/>
      <c r="U13" s="251">
        <v>0</v>
      </c>
      <c r="V13" s="66">
        <v>1.5</v>
      </c>
      <c r="W13" s="251"/>
      <c r="X13" s="66"/>
      <c r="Y13" s="291">
        <v>0</v>
      </c>
      <c r="Z13" s="124"/>
      <c r="AA13" s="353">
        <v>2</v>
      </c>
      <c r="AB13" s="200">
        <v>0.5</v>
      </c>
      <c r="AC13" s="149">
        <f t="shared" si="0"/>
        <v>16</v>
      </c>
      <c r="AD13" s="150">
        <f t="shared" si="1"/>
        <v>26</v>
      </c>
      <c r="AE13" s="354">
        <f t="shared" si="2"/>
        <v>22</v>
      </c>
      <c r="AF13" s="150">
        <f t="shared" si="3"/>
        <v>4</v>
      </c>
      <c r="AG13" s="151">
        <f t="shared" si="4"/>
        <v>1.625</v>
      </c>
      <c r="AH13" s="73">
        <f t="shared" si="5"/>
        <v>7</v>
      </c>
      <c r="AI13" s="73">
        <f t="shared" si="6"/>
        <v>6</v>
      </c>
      <c r="AJ13" s="73">
        <f t="shared" si="7"/>
        <v>3</v>
      </c>
      <c r="AK13" s="152">
        <f t="shared" si="8"/>
        <v>0.53125</v>
      </c>
      <c r="AL13" s="126" t="s">
        <v>45</v>
      </c>
    </row>
    <row r="14" spans="1:38" ht="18" customHeight="1">
      <c r="A14" s="181" t="s">
        <v>26</v>
      </c>
      <c r="B14" s="357" t="s">
        <v>668</v>
      </c>
      <c r="C14" s="79">
        <v>3</v>
      </c>
      <c r="D14" s="66"/>
      <c r="E14" s="251"/>
      <c r="F14" s="66"/>
      <c r="G14" s="251"/>
      <c r="H14" s="66"/>
      <c r="I14" s="251"/>
      <c r="J14" s="66"/>
      <c r="K14" s="251"/>
      <c r="L14" s="66"/>
      <c r="M14" s="251"/>
      <c r="N14" s="66"/>
      <c r="O14" s="251"/>
      <c r="P14" s="66"/>
      <c r="Q14" s="251"/>
      <c r="R14" s="66"/>
      <c r="S14" s="251"/>
      <c r="T14" s="66"/>
      <c r="U14" s="251"/>
      <c r="V14" s="66"/>
      <c r="W14" s="291"/>
      <c r="X14" s="66"/>
      <c r="Y14" s="291"/>
      <c r="Z14" s="124"/>
      <c r="AA14" s="291"/>
      <c r="AB14" s="124"/>
      <c r="AC14" s="149">
        <f t="shared" si="0"/>
        <v>1</v>
      </c>
      <c r="AD14" s="150">
        <f t="shared" si="1"/>
        <v>3</v>
      </c>
      <c r="AE14" s="354">
        <f t="shared" si="2"/>
        <v>0</v>
      </c>
      <c r="AF14" s="150">
        <f t="shared" si="3"/>
        <v>3</v>
      </c>
      <c r="AG14" s="151">
        <f t="shared" si="4"/>
        <v>3</v>
      </c>
      <c r="AH14" s="73">
        <f t="shared" si="5"/>
        <v>1</v>
      </c>
      <c r="AI14" s="73">
        <f t="shared" si="6"/>
        <v>0</v>
      </c>
      <c r="AJ14" s="73">
        <f t="shared" si="7"/>
        <v>0</v>
      </c>
      <c r="AK14" s="152">
        <f t="shared" si="8"/>
        <v>1</v>
      </c>
      <c r="AL14" s="28"/>
    </row>
    <row r="15" spans="1:38" ht="18" customHeight="1">
      <c r="A15" s="181" t="s">
        <v>26</v>
      </c>
      <c r="B15" s="248" t="s">
        <v>669</v>
      </c>
      <c r="C15" s="79">
        <v>2</v>
      </c>
      <c r="D15" s="66">
        <v>1.5</v>
      </c>
      <c r="E15" s="251">
        <v>1</v>
      </c>
      <c r="F15" s="66">
        <v>2.5</v>
      </c>
      <c r="G15" s="251">
        <v>0.5</v>
      </c>
      <c r="H15" s="66">
        <v>3</v>
      </c>
      <c r="I15" s="251">
        <v>0</v>
      </c>
      <c r="J15" s="66">
        <v>3</v>
      </c>
      <c r="K15" s="251">
        <v>3</v>
      </c>
      <c r="L15" s="66">
        <v>2</v>
      </c>
      <c r="M15" s="251">
        <v>0</v>
      </c>
      <c r="N15" s="66">
        <v>3</v>
      </c>
      <c r="O15" s="251">
        <v>2.5</v>
      </c>
      <c r="P15" s="66">
        <v>0.5</v>
      </c>
      <c r="Q15" s="251">
        <v>0.5</v>
      </c>
      <c r="R15" s="66">
        <v>1.5</v>
      </c>
      <c r="S15" s="251">
        <v>0</v>
      </c>
      <c r="T15" s="66">
        <v>0</v>
      </c>
      <c r="U15" s="251">
        <v>3</v>
      </c>
      <c r="V15" s="66">
        <v>0.5</v>
      </c>
      <c r="W15" s="251">
        <v>2.5</v>
      </c>
      <c r="X15" s="66">
        <v>2.5</v>
      </c>
      <c r="Y15" s="291">
        <v>0</v>
      </c>
      <c r="Z15" s="124">
        <v>0</v>
      </c>
      <c r="AA15" s="353">
        <v>3</v>
      </c>
      <c r="AB15" s="124"/>
      <c r="AC15" s="149">
        <f t="shared" si="0"/>
        <v>25</v>
      </c>
      <c r="AD15" s="150">
        <f t="shared" si="1"/>
        <v>38</v>
      </c>
      <c r="AE15" s="354">
        <f t="shared" si="2"/>
        <v>37</v>
      </c>
      <c r="AF15" s="150">
        <f t="shared" si="3"/>
        <v>1</v>
      </c>
      <c r="AG15" s="151">
        <f t="shared" si="4"/>
        <v>1.52</v>
      </c>
      <c r="AH15" s="73">
        <f t="shared" si="5"/>
        <v>12</v>
      </c>
      <c r="AI15" s="73">
        <f t="shared" si="6"/>
        <v>11</v>
      </c>
      <c r="AJ15" s="73">
        <f t="shared" si="7"/>
        <v>2</v>
      </c>
      <c r="AK15" s="152">
        <f t="shared" si="8"/>
        <v>0.52</v>
      </c>
      <c r="AL15" s="296"/>
    </row>
    <row r="16" spans="1:38" ht="18" customHeight="1">
      <c r="A16" s="566" t="s">
        <v>26</v>
      </c>
      <c r="B16" s="190" t="s">
        <v>670</v>
      </c>
      <c r="C16" s="79"/>
      <c r="D16" s="66"/>
      <c r="E16" s="251"/>
      <c r="F16" s="124"/>
      <c r="G16" s="291"/>
      <c r="H16" s="124"/>
      <c r="I16" s="291"/>
      <c r="J16" s="124"/>
      <c r="K16" s="291"/>
      <c r="L16" s="124"/>
      <c r="M16" s="291"/>
      <c r="N16" s="124"/>
      <c r="O16" s="291"/>
      <c r="P16" s="124"/>
      <c r="Q16" s="291"/>
      <c r="R16" s="124"/>
      <c r="S16" s="291"/>
      <c r="T16" s="124">
        <v>3</v>
      </c>
      <c r="U16" s="291"/>
      <c r="V16" s="124">
        <v>0</v>
      </c>
      <c r="W16" s="291"/>
      <c r="X16" s="124"/>
      <c r="Y16" s="291"/>
      <c r="Z16" s="124"/>
      <c r="AA16" s="291"/>
      <c r="AB16" s="124"/>
      <c r="AC16" s="149">
        <f t="shared" si="0"/>
        <v>2</v>
      </c>
      <c r="AD16" s="150">
        <f t="shared" si="1"/>
        <v>3</v>
      </c>
      <c r="AE16" s="354">
        <f t="shared" si="2"/>
        <v>3</v>
      </c>
      <c r="AF16" s="150">
        <f t="shared" si="3"/>
        <v>0</v>
      </c>
      <c r="AG16" s="151">
        <f t="shared" si="4"/>
        <v>1.5</v>
      </c>
      <c r="AH16" s="73">
        <f t="shared" si="5"/>
        <v>1</v>
      </c>
      <c r="AI16" s="73">
        <f t="shared" si="6"/>
        <v>1</v>
      </c>
      <c r="AJ16" s="73">
        <f t="shared" si="7"/>
        <v>0</v>
      </c>
      <c r="AK16" s="152">
        <f t="shared" si="8"/>
        <v>0.5</v>
      </c>
      <c r="AL16" s="155" t="s">
        <v>45</v>
      </c>
    </row>
    <row r="17" spans="1:38" ht="18" customHeight="1">
      <c r="A17" s="181" t="s">
        <v>26</v>
      </c>
      <c r="B17" s="188" t="s">
        <v>671</v>
      </c>
      <c r="C17" s="79">
        <v>1</v>
      </c>
      <c r="D17" s="124">
        <v>0</v>
      </c>
      <c r="E17" s="291">
        <v>0.5</v>
      </c>
      <c r="F17" s="124"/>
      <c r="G17" s="291"/>
      <c r="H17" s="124">
        <v>2.5</v>
      </c>
      <c r="I17" s="291">
        <v>2.5</v>
      </c>
      <c r="J17" s="124">
        <v>1</v>
      </c>
      <c r="K17" s="291"/>
      <c r="L17" s="124">
        <v>0.5</v>
      </c>
      <c r="M17" s="291"/>
      <c r="N17" s="124"/>
      <c r="O17" s="291"/>
      <c r="P17" s="124">
        <v>2</v>
      </c>
      <c r="Q17" s="291">
        <v>0.5</v>
      </c>
      <c r="R17" s="124">
        <v>0.5</v>
      </c>
      <c r="S17" s="291"/>
      <c r="T17" s="124">
        <v>1.5</v>
      </c>
      <c r="U17" s="291">
        <v>2.5</v>
      </c>
      <c r="V17" s="124">
        <v>2.5</v>
      </c>
      <c r="W17" s="124">
        <v>2.5</v>
      </c>
      <c r="X17" s="124">
        <v>3</v>
      </c>
      <c r="Y17" s="291">
        <v>2</v>
      </c>
      <c r="Z17" s="124">
        <v>0</v>
      </c>
      <c r="AA17" s="291"/>
      <c r="AB17" s="124"/>
      <c r="AC17" s="149">
        <f t="shared" si="0"/>
        <v>17</v>
      </c>
      <c r="AD17" s="150">
        <f t="shared" si="1"/>
        <v>25</v>
      </c>
      <c r="AE17" s="354">
        <f t="shared" si="2"/>
        <v>26</v>
      </c>
      <c r="AF17" s="150">
        <f t="shared" si="3"/>
        <v>-1</v>
      </c>
      <c r="AG17" s="151">
        <f t="shared" si="4"/>
        <v>1.4705882352941178</v>
      </c>
      <c r="AH17" s="73">
        <f t="shared" si="5"/>
        <v>8</v>
      </c>
      <c r="AI17" s="73">
        <f t="shared" si="6"/>
        <v>8</v>
      </c>
      <c r="AJ17" s="73">
        <f t="shared" si="7"/>
        <v>1</v>
      </c>
      <c r="AK17" s="152">
        <f t="shared" si="8"/>
        <v>0.5</v>
      </c>
      <c r="AL17" s="28"/>
    </row>
    <row r="18" spans="1:38" ht="18" customHeight="1">
      <c r="A18" s="181" t="s">
        <v>26</v>
      </c>
      <c r="B18" s="188" t="s">
        <v>672</v>
      </c>
      <c r="C18" s="79"/>
      <c r="D18" s="66"/>
      <c r="E18" s="291"/>
      <c r="F18" s="124">
        <v>0</v>
      </c>
      <c r="G18" s="291"/>
      <c r="H18" s="124"/>
      <c r="I18" s="291"/>
      <c r="J18" s="124"/>
      <c r="K18" s="291"/>
      <c r="L18" s="124"/>
      <c r="M18" s="291"/>
      <c r="N18" s="124"/>
      <c r="O18" s="291"/>
      <c r="P18" s="124"/>
      <c r="Q18" s="291">
        <v>1</v>
      </c>
      <c r="R18" s="124">
        <v>3</v>
      </c>
      <c r="S18" s="291"/>
      <c r="T18" s="124">
        <v>1</v>
      </c>
      <c r="U18" s="291"/>
      <c r="V18" s="124"/>
      <c r="W18" s="291"/>
      <c r="X18" s="124"/>
      <c r="Y18" s="291"/>
      <c r="Z18" s="124"/>
      <c r="AA18" s="291"/>
      <c r="AB18" s="124"/>
      <c r="AC18" s="149">
        <f t="shared" si="0"/>
        <v>4</v>
      </c>
      <c r="AD18" s="150">
        <f t="shared" si="1"/>
        <v>5</v>
      </c>
      <c r="AE18" s="354">
        <f t="shared" si="2"/>
        <v>7</v>
      </c>
      <c r="AF18" s="150">
        <f t="shared" si="3"/>
        <v>-2</v>
      </c>
      <c r="AG18" s="151">
        <f t="shared" si="4"/>
        <v>1.25</v>
      </c>
      <c r="AH18" s="73">
        <f t="shared" si="5"/>
        <v>1</v>
      </c>
      <c r="AI18" s="73">
        <f t="shared" si="6"/>
        <v>3</v>
      </c>
      <c r="AJ18" s="73">
        <f t="shared" si="7"/>
        <v>0</v>
      </c>
      <c r="AK18" s="152">
        <f t="shared" si="8"/>
        <v>0.25</v>
      </c>
      <c r="AL18" s="28"/>
    </row>
    <row r="19" spans="1:38" ht="18" customHeight="1">
      <c r="A19" s="181" t="s">
        <v>26</v>
      </c>
      <c r="B19" s="188" t="s">
        <v>673</v>
      </c>
      <c r="C19" s="79"/>
      <c r="D19" s="66"/>
      <c r="E19" s="251"/>
      <c r="F19" s="124">
        <v>1</v>
      </c>
      <c r="G19" s="291"/>
      <c r="H19" s="124"/>
      <c r="I19" s="291"/>
      <c r="J19" s="124"/>
      <c r="K19" s="291"/>
      <c r="L19" s="124">
        <v>1</v>
      </c>
      <c r="M19" s="291"/>
      <c r="N19" s="124"/>
      <c r="O19" s="291"/>
      <c r="P19" s="124"/>
      <c r="Q19" s="291"/>
      <c r="R19" s="124"/>
      <c r="S19" s="291"/>
      <c r="T19" s="124"/>
      <c r="U19" s="291"/>
      <c r="V19" s="66"/>
      <c r="W19" s="291"/>
      <c r="X19" s="124"/>
      <c r="Y19" s="291"/>
      <c r="Z19" s="124"/>
      <c r="AA19" s="291"/>
      <c r="AB19" s="124"/>
      <c r="AC19" s="149">
        <f t="shared" si="0"/>
        <v>2</v>
      </c>
      <c r="AD19" s="150">
        <f t="shared" si="1"/>
        <v>2</v>
      </c>
      <c r="AE19" s="354">
        <f t="shared" si="2"/>
        <v>4</v>
      </c>
      <c r="AF19" s="150">
        <f t="shared" si="3"/>
        <v>-2</v>
      </c>
      <c r="AG19" s="151">
        <f t="shared" si="4"/>
        <v>1</v>
      </c>
      <c r="AH19" s="73">
        <f t="shared" si="5"/>
        <v>0</v>
      </c>
      <c r="AI19" s="73">
        <f t="shared" si="6"/>
        <v>2</v>
      </c>
      <c r="AJ19" s="73">
        <f t="shared" si="7"/>
        <v>0</v>
      </c>
      <c r="AK19" s="152">
        <f t="shared" si="8"/>
        <v>0</v>
      </c>
      <c r="AL19" s="28"/>
    </row>
    <row r="20" spans="1:38" ht="18" customHeight="1">
      <c r="A20" s="181" t="s">
        <v>26</v>
      </c>
      <c r="B20" s="188" t="s">
        <v>674</v>
      </c>
      <c r="C20" s="79">
        <v>3</v>
      </c>
      <c r="D20" s="66">
        <v>3</v>
      </c>
      <c r="E20" s="291">
        <v>0.5</v>
      </c>
      <c r="F20" s="124"/>
      <c r="G20" s="291">
        <v>1</v>
      </c>
      <c r="H20" s="124">
        <v>0</v>
      </c>
      <c r="I20" s="291">
        <v>1.5</v>
      </c>
      <c r="J20" s="124"/>
      <c r="K20" s="291">
        <v>0</v>
      </c>
      <c r="L20" s="124">
        <v>0.5</v>
      </c>
      <c r="M20" s="291">
        <v>2.5</v>
      </c>
      <c r="N20" s="124"/>
      <c r="O20" s="291">
        <v>3</v>
      </c>
      <c r="P20" s="124">
        <v>2</v>
      </c>
      <c r="Q20" s="291"/>
      <c r="R20" s="124">
        <v>0.5</v>
      </c>
      <c r="S20" s="291"/>
      <c r="T20" s="124"/>
      <c r="U20" s="291"/>
      <c r="V20" s="124"/>
      <c r="W20" s="291">
        <v>0.5</v>
      </c>
      <c r="X20" s="124"/>
      <c r="Y20" s="291"/>
      <c r="Z20" s="124"/>
      <c r="AA20" s="291"/>
      <c r="AB20" s="124"/>
      <c r="AC20" s="149">
        <f t="shared" si="0"/>
        <v>13</v>
      </c>
      <c r="AD20" s="150">
        <f t="shared" si="1"/>
        <v>18</v>
      </c>
      <c r="AE20" s="354">
        <f t="shared" si="2"/>
        <v>21</v>
      </c>
      <c r="AF20" s="150">
        <f t="shared" si="3"/>
        <v>-3</v>
      </c>
      <c r="AG20" s="151">
        <f t="shared" si="4"/>
        <v>1.3846153846153846</v>
      </c>
      <c r="AH20" s="73">
        <f t="shared" si="5"/>
        <v>5</v>
      </c>
      <c r="AI20" s="73">
        <f t="shared" si="6"/>
        <v>7</v>
      </c>
      <c r="AJ20" s="73">
        <f t="shared" si="7"/>
        <v>1</v>
      </c>
      <c r="AK20" s="152">
        <f t="shared" si="8"/>
        <v>0.42307692307692307</v>
      </c>
      <c r="AL20" s="28"/>
    </row>
    <row r="21" spans="1:38" ht="18" customHeight="1">
      <c r="A21" s="181" t="s">
        <v>26</v>
      </c>
      <c r="B21" s="275" t="s">
        <v>675</v>
      </c>
      <c r="C21" s="79">
        <v>0</v>
      </c>
      <c r="D21" s="148"/>
      <c r="E21" s="291">
        <v>3</v>
      </c>
      <c r="F21" s="124">
        <v>1</v>
      </c>
      <c r="G21" s="291">
        <v>3</v>
      </c>
      <c r="H21" s="141"/>
      <c r="I21" s="358"/>
      <c r="J21" s="141"/>
      <c r="K21" s="291">
        <v>1</v>
      </c>
      <c r="L21" s="141"/>
      <c r="M21" s="291">
        <v>0.5</v>
      </c>
      <c r="N21" s="141"/>
      <c r="O21" s="291">
        <v>1.5</v>
      </c>
      <c r="P21" s="141"/>
      <c r="Q21" s="291"/>
      <c r="R21" s="124">
        <v>1</v>
      </c>
      <c r="S21" s="291">
        <v>0.5</v>
      </c>
      <c r="T21" s="66"/>
      <c r="U21" s="291"/>
      <c r="V21" s="124">
        <v>0.5</v>
      </c>
      <c r="W21" s="291"/>
      <c r="X21" s="124"/>
      <c r="Y21" s="291"/>
      <c r="Z21" s="124">
        <v>3</v>
      </c>
      <c r="AA21" s="353">
        <v>1.5</v>
      </c>
      <c r="AB21" s="200">
        <v>1.5</v>
      </c>
      <c r="AC21" s="149">
        <f t="shared" si="0"/>
        <v>13</v>
      </c>
      <c r="AD21" s="150">
        <f t="shared" si="1"/>
        <v>18</v>
      </c>
      <c r="AE21" s="354">
        <f t="shared" si="2"/>
        <v>21</v>
      </c>
      <c r="AF21" s="150">
        <f t="shared" si="3"/>
        <v>-3</v>
      </c>
      <c r="AG21" s="151">
        <f t="shared" si="4"/>
        <v>1.3846153846153846</v>
      </c>
      <c r="AH21" s="73">
        <f t="shared" si="5"/>
        <v>3</v>
      </c>
      <c r="AI21" s="73">
        <f t="shared" si="6"/>
        <v>7</v>
      </c>
      <c r="AJ21" s="73">
        <f t="shared" si="7"/>
        <v>3</v>
      </c>
      <c r="AK21" s="152">
        <f t="shared" si="8"/>
        <v>0.34615384615384615</v>
      </c>
      <c r="AL21" s="28"/>
    </row>
    <row r="22" spans="1:38" ht="18" customHeight="1">
      <c r="A22" s="181" t="s">
        <v>26</v>
      </c>
      <c r="B22" s="191" t="s">
        <v>676</v>
      </c>
      <c r="C22" s="79"/>
      <c r="D22" s="66"/>
      <c r="E22" s="291"/>
      <c r="F22" s="124"/>
      <c r="G22" s="291"/>
      <c r="H22" s="124">
        <v>0</v>
      </c>
      <c r="I22" s="291"/>
      <c r="J22" s="124"/>
      <c r="K22" s="291"/>
      <c r="L22" s="124"/>
      <c r="M22" s="291"/>
      <c r="N22" s="124"/>
      <c r="O22" s="291"/>
      <c r="P22" s="124"/>
      <c r="Q22" s="251"/>
      <c r="R22" s="124"/>
      <c r="S22" s="291"/>
      <c r="T22" s="124"/>
      <c r="U22" s="291"/>
      <c r="V22" s="124"/>
      <c r="W22" s="291"/>
      <c r="X22" s="124"/>
      <c r="Y22" s="291"/>
      <c r="Z22" s="124"/>
      <c r="AA22" s="291"/>
      <c r="AB22" s="124"/>
      <c r="AC22" s="149">
        <f t="shared" si="0"/>
        <v>1</v>
      </c>
      <c r="AD22" s="150">
        <f t="shared" si="1"/>
        <v>0</v>
      </c>
      <c r="AE22" s="354">
        <f t="shared" si="2"/>
        <v>3</v>
      </c>
      <c r="AF22" s="150">
        <f t="shared" si="3"/>
        <v>-3</v>
      </c>
      <c r="AG22" s="151">
        <f t="shared" si="4"/>
        <v>0</v>
      </c>
      <c r="AH22" s="73">
        <f t="shared" si="5"/>
        <v>0</v>
      </c>
      <c r="AI22" s="73">
        <f t="shared" si="6"/>
        <v>1</v>
      </c>
      <c r="AJ22" s="73">
        <f t="shared" si="7"/>
        <v>0</v>
      </c>
      <c r="AK22" s="152">
        <f t="shared" si="8"/>
        <v>0</v>
      </c>
      <c r="AL22" s="126" t="s">
        <v>45</v>
      </c>
    </row>
    <row r="23" spans="1:38" ht="18" customHeight="1">
      <c r="A23" s="181" t="s">
        <v>26</v>
      </c>
      <c r="B23" s="189" t="s">
        <v>677</v>
      </c>
      <c r="C23" s="79"/>
      <c r="D23" s="124"/>
      <c r="E23" s="291"/>
      <c r="F23" s="124"/>
      <c r="G23" s="291"/>
      <c r="H23" s="124"/>
      <c r="I23" s="291"/>
      <c r="J23" s="124"/>
      <c r="K23" s="291"/>
      <c r="L23" s="124"/>
      <c r="M23" s="291"/>
      <c r="N23" s="124">
        <v>0</v>
      </c>
      <c r="O23" s="291">
        <v>0</v>
      </c>
      <c r="P23" s="124"/>
      <c r="Q23" s="291"/>
      <c r="R23" s="124"/>
      <c r="S23" s="291"/>
      <c r="T23" s="124"/>
      <c r="U23" s="273">
        <v>0</v>
      </c>
      <c r="V23" s="66"/>
      <c r="W23" s="251"/>
      <c r="X23" s="124">
        <v>3</v>
      </c>
      <c r="Y23" s="291"/>
      <c r="Z23" s="124"/>
      <c r="AA23" s="353">
        <v>2.5</v>
      </c>
      <c r="AB23" s="124"/>
      <c r="AC23" s="149">
        <f t="shared" si="0"/>
        <v>5</v>
      </c>
      <c r="AD23" s="150">
        <f t="shared" si="1"/>
        <v>5.5</v>
      </c>
      <c r="AE23" s="354">
        <f t="shared" si="2"/>
        <v>9.5</v>
      </c>
      <c r="AF23" s="150">
        <f t="shared" si="3"/>
        <v>-4</v>
      </c>
      <c r="AG23" s="151">
        <f t="shared" si="4"/>
        <v>1.1000000000000001</v>
      </c>
      <c r="AH23" s="73">
        <f t="shared" si="5"/>
        <v>2</v>
      </c>
      <c r="AI23" s="73">
        <f t="shared" si="6"/>
        <v>3</v>
      </c>
      <c r="AJ23" s="73">
        <f t="shared" si="7"/>
        <v>0</v>
      </c>
      <c r="AK23" s="152">
        <f t="shared" si="8"/>
        <v>0.4</v>
      </c>
      <c r="AL23" s="28"/>
    </row>
    <row r="24" spans="1:38" ht="18" customHeight="1">
      <c r="A24" s="181" t="s">
        <v>26</v>
      </c>
      <c r="B24" s="188" t="s">
        <v>603</v>
      </c>
      <c r="C24" s="79">
        <v>0</v>
      </c>
      <c r="D24" s="66"/>
      <c r="E24" s="251"/>
      <c r="F24" s="124"/>
      <c r="G24" s="291"/>
      <c r="H24" s="124"/>
      <c r="I24" s="291"/>
      <c r="J24" s="124"/>
      <c r="K24" s="291">
        <v>0</v>
      </c>
      <c r="L24" s="124"/>
      <c r="M24" s="291"/>
      <c r="N24" s="124">
        <v>2</v>
      </c>
      <c r="O24" s="291"/>
      <c r="P24" s="124"/>
      <c r="Q24" s="251">
        <v>0.5</v>
      </c>
      <c r="R24" s="124"/>
      <c r="S24" s="291"/>
      <c r="T24" s="124">
        <v>2.5</v>
      </c>
      <c r="U24" s="291">
        <v>2.5</v>
      </c>
      <c r="V24" s="124"/>
      <c r="W24" s="291"/>
      <c r="X24" s="124"/>
      <c r="Y24" s="291"/>
      <c r="Z24" s="124">
        <v>1</v>
      </c>
      <c r="AA24" s="291"/>
      <c r="AB24" s="200">
        <v>1</v>
      </c>
      <c r="AC24" s="149">
        <f t="shared" si="0"/>
        <v>8</v>
      </c>
      <c r="AD24" s="150">
        <f t="shared" si="1"/>
        <v>9.5</v>
      </c>
      <c r="AE24" s="354">
        <f t="shared" si="2"/>
        <v>14.5</v>
      </c>
      <c r="AF24" s="150">
        <f t="shared" si="3"/>
        <v>-5</v>
      </c>
      <c r="AG24" s="151">
        <f t="shared" si="4"/>
        <v>1.1875</v>
      </c>
      <c r="AH24" s="73">
        <f t="shared" si="5"/>
        <v>3</v>
      </c>
      <c r="AI24" s="73">
        <f t="shared" si="6"/>
        <v>5</v>
      </c>
      <c r="AJ24" s="73">
        <f t="shared" si="7"/>
        <v>0</v>
      </c>
      <c r="AK24" s="152">
        <f t="shared" si="8"/>
        <v>0.375</v>
      </c>
      <c r="AL24" s="28"/>
    </row>
    <row r="25" spans="1:38" ht="18" customHeight="1">
      <c r="A25" s="181" t="s">
        <v>26</v>
      </c>
      <c r="B25" s="188" t="s">
        <v>678</v>
      </c>
      <c r="C25" s="359"/>
      <c r="D25" s="76"/>
      <c r="E25" s="360"/>
      <c r="F25" s="254"/>
      <c r="G25" s="273"/>
      <c r="H25" s="254"/>
      <c r="I25" s="273"/>
      <c r="J25" s="254"/>
      <c r="K25" s="273">
        <v>1</v>
      </c>
      <c r="L25" s="254"/>
      <c r="M25" s="273">
        <v>0</v>
      </c>
      <c r="N25" s="254"/>
      <c r="O25" s="273"/>
      <c r="P25" s="254"/>
      <c r="Q25" s="273"/>
      <c r="R25" s="254"/>
      <c r="S25" s="273">
        <v>0.5</v>
      </c>
      <c r="T25" s="254"/>
      <c r="U25" s="273"/>
      <c r="V25" s="254"/>
      <c r="W25" s="273">
        <v>0</v>
      </c>
      <c r="X25" s="254">
        <v>3</v>
      </c>
      <c r="Y25" s="273"/>
      <c r="Z25" s="254"/>
      <c r="AA25" s="273"/>
      <c r="AB25" s="254"/>
      <c r="AC25" s="149">
        <f t="shared" si="0"/>
        <v>5</v>
      </c>
      <c r="AD25" s="150">
        <f t="shared" si="1"/>
        <v>4.5</v>
      </c>
      <c r="AE25" s="354">
        <f t="shared" si="2"/>
        <v>10.5</v>
      </c>
      <c r="AF25" s="150">
        <f t="shared" si="3"/>
        <v>-6</v>
      </c>
      <c r="AG25" s="151">
        <f t="shared" si="4"/>
        <v>0.9</v>
      </c>
      <c r="AH25" s="73">
        <f t="shared" si="5"/>
        <v>1</v>
      </c>
      <c r="AI25" s="73">
        <f t="shared" si="6"/>
        <v>4</v>
      </c>
      <c r="AJ25" s="73">
        <f t="shared" si="7"/>
        <v>0</v>
      </c>
      <c r="AK25" s="152">
        <f t="shared" si="8"/>
        <v>0.2</v>
      </c>
      <c r="AL25" s="28"/>
    </row>
    <row r="26" spans="1:38" ht="18" customHeight="1">
      <c r="A26" s="181" t="s">
        <v>26</v>
      </c>
      <c r="B26" s="361" t="s">
        <v>679</v>
      </c>
      <c r="C26" s="277">
        <v>2</v>
      </c>
      <c r="D26" s="66"/>
      <c r="E26" s="251">
        <v>0.5</v>
      </c>
      <c r="F26" s="66"/>
      <c r="G26" s="251"/>
      <c r="H26" s="66">
        <v>1.5</v>
      </c>
      <c r="I26" s="251">
        <v>0.5</v>
      </c>
      <c r="J26" s="66">
        <v>0</v>
      </c>
      <c r="K26" s="251"/>
      <c r="L26" s="66"/>
      <c r="M26" s="251"/>
      <c r="N26" s="66"/>
      <c r="O26" s="251"/>
      <c r="P26" s="66"/>
      <c r="Q26" s="251"/>
      <c r="R26" s="66"/>
      <c r="S26" s="251">
        <v>2</v>
      </c>
      <c r="T26" s="66"/>
      <c r="U26" s="251"/>
      <c r="V26" s="66">
        <v>0.5</v>
      </c>
      <c r="W26" s="251"/>
      <c r="X26" s="66"/>
      <c r="Y26" s="251">
        <v>1.5</v>
      </c>
      <c r="Z26" s="66"/>
      <c r="AA26" s="251"/>
      <c r="AB26" s="66"/>
      <c r="AC26" s="149">
        <f t="shared" si="0"/>
        <v>8</v>
      </c>
      <c r="AD26" s="150">
        <f t="shared" si="1"/>
        <v>8.5</v>
      </c>
      <c r="AE26" s="354">
        <f t="shared" si="2"/>
        <v>15.5</v>
      </c>
      <c r="AF26" s="150">
        <f t="shared" si="3"/>
        <v>-7</v>
      </c>
      <c r="AG26" s="151">
        <f t="shared" si="4"/>
        <v>1.0625</v>
      </c>
      <c r="AH26" s="73">
        <f t="shared" si="5"/>
        <v>2</v>
      </c>
      <c r="AI26" s="73">
        <f t="shared" si="6"/>
        <v>4</v>
      </c>
      <c r="AJ26" s="73">
        <f t="shared" si="7"/>
        <v>2</v>
      </c>
      <c r="AK26" s="152">
        <f t="shared" si="8"/>
        <v>0.375</v>
      </c>
      <c r="AL26" s="28"/>
    </row>
    <row r="27" spans="1:38" ht="18" customHeight="1">
      <c r="A27" s="181" t="s">
        <v>26</v>
      </c>
      <c r="B27" s="361" t="s">
        <v>680</v>
      </c>
      <c r="C27" s="277"/>
      <c r="D27" s="66"/>
      <c r="E27" s="251">
        <v>0</v>
      </c>
      <c r="F27" s="66">
        <v>0</v>
      </c>
      <c r="G27" s="251"/>
      <c r="H27" s="66"/>
      <c r="I27" s="251"/>
      <c r="J27" s="66">
        <v>0</v>
      </c>
      <c r="K27" s="251"/>
      <c r="L27" s="66"/>
      <c r="M27" s="251"/>
      <c r="N27" s="66"/>
      <c r="O27" s="251"/>
      <c r="P27" s="66"/>
      <c r="Q27" s="251"/>
      <c r="R27" s="66"/>
      <c r="S27" s="251"/>
      <c r="T27" s="66"/>
      <c r="U27" s="251"/>
      <c r="V27" s="66"/>
      <c r="W27" s="251"/>
      <c r="X27" s="66"/>
      <c r="Y27" s="251"/>
      <c r="Z27" s="66"/>
      <c r="AA27" s="251"/>
      <c r="AB27" s="66"/>
      <c r="AC27" s="149">
        <f t="shared" si="0"/>
        <v>3</v>
      </c>
      <c r="AD27" s="150">
        <f t="shared" si="1"/>
        <v>0</v>
      </c>
      <c r="AE27" s="354">
        <f t="shared" si="2"/>
        <v>9</v>
      </c>
      <c r="AF27" s="150">
        <f t="shared" si="3"/>
        <v>-9</v>
      </c>
      <c r="AG27" s="151">
        <f t="shared" si="4"/>
        <v>0</v>
      </c>
      <c r="AH27" s="73">
        <f t="shared" si="5"/>
        <v>0</v>
      </c>
      <c r="AI27" s="73">
        <f t="shared" si="6"/>
        <v>3</v>
      </c>
      <c r="AJ27" s="73">
        <f t="shared" si="7"/>
        <v>0</v>
      </c>
      <c r="AK27" s="152">
        <f t="shared" si="8"/>
        <v>0</v>
      </c>
      <c r="AL27" s="28"/>
    </row>
    <row r="28" spans="1:38" ht="18" customHeight="1">
      <c r="A28" s="566" t="s">
        <v>26</v>
      </c>
      <c r="B28" s="190" t="s">
        <v>574</v>
      </c>
      <c r="C28" s="279"/>
      <c r="D28" s="237"/>
      <c r="E28" s="362"/>
      <c r="F28" s="237"/>
      <c r="G28" s="362"/>
      <c r="H28" s="237"/>
      <c r="I28" s="362"/>
      <c r="J28" s="237"/>
      <c r="K28" s="362"/>
      <c r="L28" s="237"/>
      <c r="M28" s="362"/>
      <c r="N28" s="237"/>
      <c r="O28" s="362"/>
      <c r="P28" s="237"/>
      <c r="Q28" s="362"/>
      <c r="R28" s="237"/>
      <c r="S28" s="362"/>
      <c r="T28" s="237"/>
      <c r="U28" s="362"/>
      <c r="V28" s="237"/>
      <c r="W28" s="362"/>
      <c r="X28" s="237"/>
      <c r="Y28" s="362"/>
      <c r="Z28" s="237"/>
      <c r="AA28" s="362"/>
      <c r="AB28" s="237"/>
      <c r="AC28" s="149">
        <f t="shared" si="0"/>
        <v>0</v>
      </c>
      <c r="AD28" s="150">
        <f t="shared" si="1"/>
        <v>0</v>
      </c>
      <c r="AE28" s="354">
        <f t="shared" si="2"/>
        <v>0</v>
      </c>
      <c r="AF28" s="150">
        <f t="shared" si="3"/>
        <v>0</v>
      </c>
      <c r="AG28" s="151" t="e">
        <f t="shared" si="4"/>
        <v>#DIV/0!</v>
      </c>
      <c r="AH28" s="73">
        <f t="shared" si="5"/>
        <v>0</v>
      </c>
      <c r="AI28" s="73">
        <f t="shared" si="6"/>
        <v>0</v>
      </c>
      <c r="AJ28" s="73">
        <f t="shared" si="7"/>
        <v>0</v>
      </c>
      <c r="AK28" s="152" t="e">
        <f t="shared" si="8"/>
        <v>#DIV/0!</v>
      </c>
      <c r="AL28" s="126" t="s">
        <v>45</v>
      </c>
    </row>
    <row r="29" spans="1:38" ht="18" customHeight="1">
      <c r="A29" s="20"/>
      <c r="B29" s="363" t="s">
        <v>656</v>
      </c>
      <c r="C29" s="42">
        <f t="shared" ref="C29:AF29" si="9">SUM(C3:C28)</f>
        <v>19.5</v>
      </c>
      <c r="D29" s="42">
        <f t="shared" si="9"/>
        <v>16.5</v>
      </c>
      <c r="E29" s="41">
        <f t="shared" si="9"/>
        <v>10</v>
      </c>
      <c r="F29" s="41">
        <f t="shared" si="9"/>
        <v>14.5</v>
      </c>
      <c r="G29" s="42">
        <f t="shared" si="9"/>
        <v>16</v>
      </c>
      <c r="H29" s="42">
        <f t="shared" si="9"/>
        <v>18</v>
      </c>
      <c r="I29" s="41">
        <f t="shared" si="9"/>
        <v>14</v>
      </c>
      <c r="J29" s="42">
        <f t="shared" si="9"/>
        <v>17.5</v>
      </c>
      <c r="K29" s="41">
        <f t="shared" si="9"/>
        <v>11</v>
      </c>
      <c r="L29" s="42">
        <f t="shared" si="9"/>
        <v>18</v>
      </c>
      <c r="M29" s="42">
        <f t="shared" si="9"/>
        <v>19</v>
      </c>
      <c r="N29" s="42">
        <f t="shared" si="9"/>
        <v>19.5</v>
      </c>
      <c r="O29" s="44">
        <f t="shared" si="9"/>
        <v>15</v>
      </c>
      <c r="P29" s="42">
        <f t="shared" si="9"/>
        <v>19.5</v>
      </c>
      <c r="Q29" s="41">
        <f t="shared" si="9"/>
        <v>14.5</v>
      </c>
      <c r="R29" s="42">
        <f t="shared" si="9"/>
        <v>20</v>
      </c>
      <c r="S29" s="41">
        <f t="shared" si="9"/>
        <v>11.5</v>
      </c>
      <c r="T29" s="42">
        <f t="shared" si="9"/>
        <v>15.5</v>
      </c>
      <c r="U29" s="42">
        <f t="shared" si="9"/>
        <v>19</v>
      </c>
      <c r="V29" s="41">
        <f t="shared" si="9"/>
        <v>12.5</v>
      </c>
      <c r="W29" s="42">
        <f t="shared" si="9"/>
        <v>20</v>
      </c>
      <c r="X29" s="42">
        <f t="shared" si="9"/>
        <v>27.5</v>
      </c>
      <c r="Y29" s="41">
        <f t="shared" si="9"/>
        <v>7</v>
      </c>
      <c r="Z29" s="42">
        <f t="shared" si="9"/>
        <v>19</v>
      </c>
      <c r="AA29" s="42">
        <f t="shared" si="9"/>
        <v>22</v>
      </c>
      <c r="AB29" s="42">
        <f t="shared" si="9"/>
        <v>17.5</v>
      </c>
      <c r="AC29" s="97">
        <f t="shared" si="9"/>
        <v>260</v>
      </c>
      <c r="AD29" s="286">
        <f t="shared" si="9"/>
        <v>434</v>
      </c>
      <c r="AE29" s="285">
        <f t="shared" si="9"/>
        <v>346</v>
      </c>
      <c r="AF29" s="286">
        <f t="shared" si="9"/>
        <v>88</v>
      </c>
      <c r="AG29" s="213">
        <f t="shared" si="4"/>
        <v>1.6692307692307693</v>
      </c>
      <c r="AH29" s="214">
        <f t="shared" ref="AH29:AJ29" si="10">SUM(AH3:AH28)</f>
        <v>135</v>
      </c>
      <c r="AI29" s="214">
        <f t="shared" si="10"/>
        <v>102</v>
      </c>
      <c r="AJ29" s="214">
        <f t="shared" si="10"/>
        <v>23</v>
      </c>
      <c r="AK29" s="215">
        <f t="shared" si="8"/>
        <v>0.56346153846153846</v>
      </c>
      <c r="AL29" s="20"/>
    </row>
    <row r="30" spans="1:38" ht="18" customHeight="1">
      <c r="A30" s="20"/>
      <c r="B30" s="364" t="s">
        <v>63</v>
      </c>
      <c r="C30" s="51">
        <f t="shared" ref="C30:AB30" si="11">30-C29</f>
        <v>10.5</v>
      </c>
      <c r="D30" s="244">
        <f t="shared" si="11"/>
        <v>13.5</v>
      </c>
      <c r="E30" s="267">
        <f t="shared" si="11"/>
        <v>20</v>
      </c>
      <c r="F30" s="267">
        <f t="shared" si="11"/>
        <v>15.5</v>
      </c>
      <c r="G30" s="244">
        <f t="shared" si="11"/>
        <v>14</v>
      </c>
      <c r="H30" s="244">
        <f t="shared" si="11"/>
        <v>12</v>
      </c>
      <c r="I30" s="267">
        <f t="shared" si="11"/>
        <v>16</v>
      </c>
      <c r="J30" s="244">
        <f t="shared" si="11"/>
        <v>12.5</v>
      </c>
      <c r="K30" s="267">
        <f t="shared" si="11"/>
        <v>19</v>
      </c>
      <c r="L30" s="244">
        <f t="shared" si="11"/>
        <v>12</v>
      </c>
      <c r="M30" s="244">
        <f t="shared" si="11"/>
        <v>11</v>
      </c>
      <c r="N30" s="244">
        <f t="shared" si="11"/>
        <v>10.5</v>
      </c>
      <c r="O30" s="245">
        <f t="shared" si="11"/>
        <v>15</v>
      </c>
      <c r="P30" s="244">
        <f t="shared" si="11"/>
        <v>10.5</v>
      </c>
      <c r="Q30" s="267">
        <f t="shared" si="11"/>
        <v>15.5</v>
      </c>
      <c r="R30" s="244">
        <f t="shared" si="11"/>
        <v>10</v>
      </c>
      <c r="S30" s="267">
        <f t="shared" si="11"/>
        <v>18.5</v>
      </c>
      <c r="T30" s="244">
        <f t="shared" si="11"/>
        <v>14.5</v>
      </c>
      <c r="U30" s="244">
        <f t="shared" si="11"/>
        <v>11</v>
      </c>
      <c r="V30" s="267">
        <f t="shared" si="11"/>
        <v>17.5</v>
      </c>
      <c r="W30" s="244">
        <f t="shared" si="11"/>
        <v>10</v>
      </c>
      <c r="X30" s="244">
        <f t="shared" si="11"/>
        <v>2.5</v>
      </c>
      <c r="Y30" s="267">
        <f t="shared" si="11"/>
        <v>23</v>
      </c>
      <c r="Z30" s="244">
        <f t="shared" si="11"/>
        <v>11</v>
      </c>
      <c r="AA30" s="244">
        <f t="shared" si="11"/>
        <v>8</v>
      </c>
      <c r="AB30" s="244">
        <f t="shared" si="11"/>
        <v>12.5</v>
      </c>
      <c r="AC30" s="111"/>
      <c r="AD30" s="111"/>
      <c r="AE30" s="111"/>
      <c r="AF30" s="111"/>
      <c r="AG30" s="111"/>
      <c r="AH30" s="111"/>
      <c r="AI30" s="111"/>
      <c r="AJ30" s="111"/>
      <c r="AK30" s="111"/>
      <c r="AL30" s="20"/>
    </row>
    <row r="31" spans="1:38" ht="18" customHeight="1">
      <c r="A31" s="20"/>
      <c r="B31" s="364" t="s">
        <v>64</v>
      </c>
      <c r="C31" s="53" t="s">
        <v>125</v>
      </c>
      <c r="D31" s="53" t="s">
        <v>126</v>
      </c>
      <c r="E31" s="194" t="s">
        <v>127</v>
      </c>
      <c r="F31" s="194" t="s">
        <v>68</v>
      </c>
      <c r="G31" s="194" t="s">
        <v>168</v>
      </c>
      <c r="H31" s="194" t="s">
        <v>323</v>
      </c>
      <c r="I31" s="194" t="s">
        <v>217</v>
      </c>
      <c r="J31" s="194" t="s">
        <v>681</v>
      </c>
      <c r="K31" s="194" t="s">
        <v>508</v>
      </c>
      <c r="L31" s="194" t="s">
        <v>509</v>
      </c>
      <c r="M31" s="194" t="s">
        <v>682</v>
      </c>
      <c r="N31" s="194" t="s">
        <v>683</v>
      </c>
      <c r="O31" s="194" t="s">
        <v>468</v>
      </c>
      <c r="P31" s="105" t="s">
        <v>125</v>
      </c>
      <c r="Q31" s="105" t="s">
        <v>66</v>
      </c>
      <c r="R31" s="106" t="s">
        <v>684</v>
      </c>
      <c r="S31" s="106" t="s">
        <v>132</v>
      </c>
      <c r="T31" s="106" t="s">
        <v>470</v>
      </c>
      <c r="U31" s="106" t="s">
        <v>471</v>
      </c>
      <c r="V31" s="106" t="s">
        <v>226</v>
      </c>
      <c r="W31" s="106" t="s">
        <v>472</v>
      </c>
      <c r="X31" s="106" t="s">
        <v>378</v>
      </c>
      <c r="Y31" s="106" t="s">
        <v>685</v>
      </c>
      <c r="Z31" s="106" t="s">
        <v>473</v>
      </c>
      <c r="AA31" s="107" t="s">
        <v>381</v>
      </c>
      <c r="AB31" s="107" t="s">
        <v>686</v>
      </c>
      <c r="AC31" s="111"/>
      <c r="AD31" s="111"/>
      <c r="AE31" s="111"/>
      <c r="AF31" s="111"/>
      <c r="AG31" s="111"/>
      <c r="AH31" s="111"/>
      <c r="AI31" s="111"/>
      <c r="AJ31" s="111"/>
      <c r="AK31" s="111"/>
      <c r="AL31" s="20"/>
    </row>
    <row r="32" spans="1:38" ht="18" customHeight="1">
      <c r="A32" s="20">
        <v>23</v>
      </c>
      <c r="B32" s="111"/>
      <c r="C32" s="28">
        <f t="shared" ref="C32:O32" si="12">COUNT(C3:C28)</f>
        <v>10</v>
      </c>
      <c r="D32" s="28">
        <f t="shared" si="12"/>
        <v>10</v>
      </c>
      <c r="E32" s="28">
        <f t="shared" si="12"/>
        <v>10</v>
      </c>
      <c r="F32" s="28">
        <f t="shared" si="12"/>
        <v>10</v>
      </c>
      <c r="G32" s="28">
        <f t="shared" si="12"/>
        <v>10</v>
      </c>
      <c r="H32" s="28">
        <f t="shared" si="12"/>
        <v>10</v>
      </c>
      <c r="I32" s="28">
        <f t="shared" si="12"/>
        <v>10</v>
      </c>
      <c r="J32" s="28">
        <f t="shared" si="12"/>
        <v>10</v>
      </c>
      <c r="K32" s="28">
        <f t="shared" si="12"/>
        <v>10</v>
      </c>
      <c r="L32" s="28">
        <f t="shared" si="12"/>
        <v>10</v>
      </c>
      <c r="M32" s="28">
        <f t="shared" si="12"/>
        <v>10</v>
      </c>
      <c r="N32" s="28">
        <f t="shared" si="12"/>
        <v>10</v>
      </c>
      <c r="O32" s="28">
        <f t="shared" si="12"/>
        <v>10</v>
      </c>
      <c r="P32" s="110" t="s">
        <v>474</v>
      </c>
      <c r="Q32" s="110" t="s">
        <v>687</v>
      </c>
      <c r="R32" s="106" t="s">
        <v>476</v>
      </c>
      <c r="S32" s="106" t="s">
        <v>688</v>
      </c>
      <c r="T32" s="106" t="s">
        <v>478</v>
      </c>
      <c r="U32" s="106" t="s">
        <v>479</v>
      </c>
      <c r="V32" s="106" t="s">
        <v>480</v>
      </c>
      <c r="W32" s="106" t="s">
        <v>481</v>
      </c>
      <c r="X32" s="106" t="s">
        <v>482</v>
      </c>
      <c r="Y32" s="106" t="s">
        <v>689</v>
      </c>
      <c r="Z32" s="106" t="s">
        <v>238</v>
      </c>
      <c r="AA32" s="107" t="s">
        <v>239</v>
      </c>
      <c r="AB32" s="107" t="s">
        <v>690</v>
      </c>
      <c r="AC32" s="111"/>
      <c r="AD32" s="111"/>
      <c r="AE32" s="111"/>
      <c r="AF32" s="111"/>
      <c r="AG32" s="111"/>
      <c r="AH32" s="111"/>
      <c r="AI32" s="111"/>
      <c r="AJ32" s="111"/>
      <c r="AK32" s="111"/>
      <c r="AL32" s="20"/>
    </row>
    <row r="33" spans="1:28" ht="18" customHeight="1">
      <c r="A33" s="173">
        <v>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28">
        <f t="shared" ref="P33:AB33" si="13">COUNT(P3:P28)</f>
        <v>10</v>
      </c>
      <c r="Q33" s="28">
        <f t="shared" si="13"/>
        <v>10</v>
      </c>
      <c r="R33" s="28">
        <f t="shared" si="13"/>
        <v>10</v>
      </c>
      <c r="S33" s="28">
        <f t="shared" si="13"/>
        <v>10</v>
      </c>
      <c r="T33" s="28">
        <f t="shared" si="13"/>
        <v>10</v>
      </c>
      <c r="U33" s="28">
        <f t="shared" si="13"/>
        <v>10</v>
      </c>
      <c r="V33" s="28">
        <f t="shared" si="13"/>
        <v>10</v>
      </c>
      <c r="W33" s="28">
        <f t="shared" si="13"/>
        <v>10</v>
      </c>
      <c r="X33" s="28">
        <f t="shared" si="13"/>
        <v>10</v>
      </c>
      <c r="Y33" s="28">
        <f t="shared" si="13"/>
        <v>10</v>
      </c>
      <c r="Z33" s="28">
        <f t="shared" si="13"/>
        <v>10</v>
      </c>
      <c r="AA33" s="28">
        <f t="shared" si="13"/>
        <v>10</v>
      </c>
      <c r="AB33" s="28">
        <f t="shared" si="13"/>
        <v>10</v>
      </c>
    </row>
    <row r="34" spans="1:28" ht="18" customHeight="1"/>
    <row r="35" spans="1:28" ht="18" customHeight="1"/>
    <row r="36" spans="1:28" ht="18" customHeight="1"/>
    <row r="37" spans="1:28" ht="18" customHeight="1"/>
    <row r="38" spans="1:28" ht="18" customHeight="1"/>
    <row r="39" spans="1:28" ht="18" customHeight="1"/>
    <row r="40" spans="1:28" ht="15.75" customHeight="1"/>
    <row r="41" spans="1:28" ht="15.75" customHeight="1"/>
    <row r="42" spans="1:28" ht="15.75" customHeight="1"/>
    <row r="43" spans="1:28" ht="15.75" customHeight="1"/>
    <row r="44" spans="1:28" ht="15.75" customHeight="1"/>
    <row r="45" spans="1:28" ht="15.75" customHeight="1"/>
    <row r="46" spans="1:28" ht="15.75" customHeight="1"/>
    <row r="47" spans="1:28" ht="15.75" customHeight="1"/>
    <row r="48" spans="1:2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2"/>
  <sheetViews>
    <sheetView tabSelected="1" workbookViewId="0">
      <selection activeCell="L309" sqref="L309"/>
    </sheetView>
  </sheetViews>
  <sheetFormatPr defaultColWidth="12.625" defaultRowHeight="15" customHeight="1"/>
  <cols>
    <col min="1" max="1" width="4.625" customWidth="1"/>
    <col min="2" max="2" width="22.625" customWidth="1"/>
    <col min="3" max="28" width="4.625" customWidth="1"/>
    <col min="29" max="31" width="6.75" customWidth="1"/>
    <col min="32" max="32" width="7.25" customWidth="1"/>
    <col min="33" max="33" width="6.75" customWidth="1"/>
    <col min="34" max="36" width="4.625" customWidth="1"/>
    <col min="37" max="37" width="6.75" customWidth="1"/>
    <col min="38" max="38" width="4.625" customWidth="1"/>
  </cols>
  <sheetData>
    <row r="1" spans="1:38" ht="18" customHeight="1">
      <c r="A1" s="526" t="s">
        <v>691</v>
      </c>
      <c r="B1" s="527"/>
      <c r="C1" s="532" t="s">
        <v>692</v>
      </c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4"/>
      <c r="P1" s="538" t="s">
        <v>693</v>
      </c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4"/>
      <c r="AG1" s="539">
        <v>44469</v>
      </c>
      <c r="AH1" s="533"/>
      <c r="AI1" s="533"/>
      <c r="AJ1" s="533"/>
      <c r="AK1" s="540"/>
      <c r="AL1" s="541" t="s">
        <v>694</v>
      </c>
    </row>
    <row r="2" spans="1:38" ht="18" customHeight="1">
      <c r="A2" s="528"/>
      <c r="B2" s="529"/>
      <c r="C2" s="535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7"/>
      <c r="P2" s="535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7"/>
      <c r="AG2" s="535"/>
      <c r="AH2" s="536"/>
      <c r="AI2" s="536"/>
      <c r="AJ2" s="536"/>
      <c r="AK2" s="531"/>
      <c r="AL2" s="542"/>
    </row>
    <row r="3" spans="1:38" ht="18" customHeight="1">
      <c r="A3" s="530"/>
      <c r="B3" s="531"/>
      <c r="C3" s="543" t="s">
        <v>695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5"/>
      <c r="P3" s="546" t="s">
        <v>696</v>
      </c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5"/>
      <c r="AC3" s="365" t="s">
        <v>697</v>
      </c>
      <c r="AD3" s="366" t="s">
        <v>698</v>
      </c>
      <c r="AE3" s="367" t="s">
        <v>698</v>
      </c>
      <c r="AF3" s="368" t="s">
        <v>699</v>
      </c>
      <c r="AG3" s="520" t="s">
        <v>700</v>
      </c>
      <c r="AH3" s="521" t="s">
        <v>701</v>
      </c>
      <c r="AI3" s="523" t="s">
        <v>702</v>
      </c>
      <c r="AJ3" s="524" t="s">
        <v>703</v>
      </c>
      <c r="AK3" s="547" t="s">
        <v>704</v>
      </c>
      <c r="AL3" s="542"/>
    </row>
    <row r="4" spans="1:38" ht="18" customHeight="1">
      <c r="A4" s="369" t="s">
        <v>705</v>
      </c>
      <c r="B4" s="370" t="s">
        <v>706</v>
      </c>
      <c r="C4" s="371">
        <v>1</v>
      </c>
      <c r="D4" s="372">
        <v>2</v>
      </c>
      <c r="E4" s="373">
        <v>3</v>
      </c>
      <c r="F4" s="372">
        <v>4</v>
      </c>
      <c r="G4" s="373">
        <v>5</v>
      </c>
      <c r="H4" s="372">
        <v>6</v>
      </c>
      <c r="I4" s="373">
        <v>7</v>
      </c>
      <c r="J4" s="372">
        <v>8</v>
      </c>
      <c r="K4" s="373">
        <v>9</v>
      </c>
      <c r="L4" s="372">
        <v>10</v>
      </c>
      <c r="M4" s="373">
        <v>11</v>
      </c>
      <c r="N4" s="372">
        <v>12</v>
      </c>
      <c r="O4" s="374">
        <v>13</v>
      </c>
      <c r="P4" s="375">
        <v>14</v>
      </c>
      <c r="Q4" s="373">
        <v>15</v>
      </c>
      <c r="R4" s="372">
        <v>16</v>
      </c>
      <c r="S4" s="373">
        <v>17</v>
      </c>
      <c r="T4" s="372">
        <v>18</v>
      </c>
      <c r="U4" s="373">
        <v>19</v>
      </c>
      <c r="V4" s="372">
        <v>20</v>
      </c>
      <c r="W4" s="373">
        <v>21</v>
      </c>
      <c r="X4" s="372">
        <v>22</v>
      </c>
      <c r="Y4" s="373">
        <v>23</v>
      </c>
      <c r="Z4" s="372">
        <v>24</v>
      </c>
      <c r="AA4" s="373">
        <v>25</v>
      </c>
      <c r="AB4" s="376">
        <v>26</v>
      </c>
      <c r="AC4" s="377" t="s">
        <v>707</v>
      </c>
      <c r="AD4" s="378" t="s">
        <v>708</v>
      </c>
      <c r="AE4" s="379" t="s">
        <v>709</v>
      </c>
      <c r="AF4" s="380" t="s">
        <v>710</v>
      </c>
      <c r="AG4" s="435"/>
      <c r="AH4" s="522"/>
      <c r="AI4" s="431"/>
      <c r="AJ4" s="525"/>
      <c r="AK4" s="535"/>
      <c r="AL4" s="435"/>
    </row>
    <row r="5" spans="1:38" ht="18" customHeight="1">
      <c r="A5" s="257" t="str">
        <f>WB!A3</f>
        <v>WB</v>
      </c>
      <c r="B5" s="381" t="str">
        <f>WB!B3</f>
        <v>HILL, Brian</v>
      </c>
      <c r="C5" s="385">
        <f>WB!C3</f>
        <v>2.5</v>
      </c>
      <c r="D5" s="385">
        <f>WB!D3</f>
        <v>3</v>
      </c>
      <c r="E5" s="385">
        <f>WB!E3</f>
        <v>1</v>
      </c>
      <c r="F5" s="385">
        <f>WB!F3</f>
        <v>3</v>
      </c>
      <c r="G5" s="385">
        <f>WB!G3</f>
        <v>2</v>
      </c>
      <c r="H5" s="385">
        <f>WB!H3</f>
        <v>2</v>
      </c>
      <c r="I5" s="385">
        <f>WB!I3</f>
        <v>3</v>
      </c>
      <c r="J5" s="385">
        <f>WB!J3</f>
        <v>3</v>
      </c>
      <c r="K5" s="385">
        <f>WB!K3</f>
        <v>1</v>
      </c>
      <c r="L5" s="385">
        <f>WB!L3</f>
        <v>2</v>
      </c>
      <c r="M5" s="385">
        <f>WB!M3</f>
        <v>3</v>
      </c>
      <c r="N5" s="385">
        <f>WB!N3</f>
        <v>1</v>
      </c>
      <c r="O5" s="385">
        <f>WB!O3</f>
        <v>0.5</v>
      </c>
      <c r="P5" s="385">
        <f>WB!P3</f>
        <v>2.5</v>
      </c>
      <c r="Q5" s="385">
        <f>WB!Q3</f>
        <v>3</v>
      </c>
      <c r="R5" s="385">
        <f>WB!R3</f>
        <v>2.5</v>
      </c>
      <c r="S5" s="385">
        <f>WB!S3</f>
        <v>1</v>
      </c>
      <c r="T5" s="385">
        <f>WB!T3</f>
        <v>3</v>
      </c>
      <c r="U5" s="385">
        <f>WB!U3</f>
        <v>3</v>
      </c>
      <c r="V5" s="385">
        <f>WB!V3</f>
        <v>1.5</v>
      </c>
      <c r="W5" s="385">
        <f>WB!W3</f>
        <v>2</v>
      </c>
      <c r="X5" s="385">
        <f>WB!X3</f>
        <v>2.5</v>
      </c>
      <c r="Y5" s="385">
        <f>WB!Y3</f>
        <v>0.5</v>
      </c>
      <c r="Z5" s="385">
        <f>WB!Z3</f>
        <v>3</v>
      </c>
      <c r="AA5" s="385">
        <f>WB!AA3</f>
        <v>1.5</v>
      </c>
      <c r="AB5" s="385">
        <f>WB!AB3</f>
        <v>2.5</v>
      </c>
      <c r="AC5" s="386">
        <f>WB!AC3</f>
        <v>26</v>
      </c>
      <c r="AD5" s="386">
        <f>WB!AD3</f>
        <v>55.5</v>
      </c>
      <c r="AE5" s="386">
        <f>WB!AE3</f>
        <v>22.5</v>
      </c>
      <c r="AF5" s="386">
        <f>WB!AF3</f>
        <v>33</v>
      </c>
      <c r="AG5" s="387">
        <f>WB!AG3</f>
        <v>2.1346153846153846</v>
      </c>
      <c r="AH5" s="385">
        <f>WB!AH3</f>
        <v>18</v>
      </c>
      <c r="AI5" s="385">
        <f>WB!AI3</f>
        <v>6</v>
      </c>
      <c r="AJ5" s="385">
        <f>WB!AJ3</f>
        <v>2</v>
      </c>
      <c r="AK5" s="388">
        <f>WB!AK3</f>
        <v>0.73076923076923073</v>
      </c>
      <c r="AL5" s="389">
        <f>WB!AL3</f>
        <v>0</v>
      </c>
    </row>
    <row r="6" spans="1:38" ht="18" customHeight="1">
      <c r="A6" s="257" t="str">
        <f>'G1'!A3</f>
        <v>G1</v>
      </c>
      <c r="B6" s="381" t="str">
        <f>'G1'!B3</f>
        <v>DROHAN, Jack</v>
      </c>
      <c r="C6" s="385">
        <f>'G1'!C3</f>
        <v>3</v>
      </c>
      <c r="D6" s="385">
        <f>'G1'!D3</f>
        <v>2</v>
      </c>
      <c r="E6" s="385">
        <f>'G1'!E3</f>
        <v>0</v>
      </c>
      <c r="F6" s="385">
        <f>'G1'!F3</f>
        <v>3</v>
      </c>
      <c r="G6" s="385">
        <f>'G1'!G3</f>
        <v>0</v>
      </c>
      <c r="H6" s="385">
        <f>'G1'!H3</f>
        <v>0</v>
      </c>
      <c r="I6" s="385">
        <f>'G1'!I3</f>
        <v>2</v>
      </c>
      <c r="J6" s="385">
        <f>'G1'!J3</f>
        <v>3</v>
      </c>
      <c r="K6" s="385">
        <f>'G1'!K3</f>
        <v>3</v>
      </c>
      <c r="L6" s="385">
        <f>'G1'!L3</f>
        <v>1.5</v>
      </c>
      <c r="M6" s="385">
        <f>'G1'!M3</f>
        <v>0</v>
      </c>
      <c r="N6" s="385">
        <f>'G1'!N3</f>
        <v>0</v>
      </c>
      <c r="O6" s="385">
        <f>'G1'!O3</f>
        <v>0</v>
      </c>
      <c r="P6" s="385">
        <f>'G1'!P3</f>
        <v>3</v>
      </c>
      <c r="Q6" s="385">
        <f>'G1'!Q3</f>
        <v>3</v>
      </c>
      <c r="R6" s="385">
        <f>'G1'!R3</f>
        <v>0</v>
      </c>
      <c r="S6" s="385">
        <f>'G1'!S3</f>
        <v>2</v>
      </c>
      <c r="T6" s="385">
        <f>'G1'!T3</f>
        <v>2.5</v>
      </c>
      <c r="U6" s="385">
        <f>'G1'!U3</f>
        <v>0</v>
      </c>
      <c r="V6" s="385">
        <f>'G1'!V3</f>
        <v>2.5</v>
      </c>
      <c r="W6" s="385">
        <f>'G1'!W3</f>
        <v>2</v>
      </c>
      <c r="X6" s="385">
        <f>'G1'!X3</f>
        <v>0</v>
      </c>
      <c r="Y6" s="385">
        <f>'G1'!Y3</f>
        <v>0</v>
      </c>
      <c r="Z6" s="385">
        <f>'G1'!Z3</f>
        <v>3</v>
      </c>
      <c r="AA6" s="385">
        <f>'G1'!AA3</f>
        <v>2.5</v>
      </c>
      <c r="AB6" s="385">
        <f>'G1'!AB3</f>
        <v>0</v>
      </c>
      <c r="AC6" s="386">
        <f>'G1'!AC3</f>
        <v>15</v>
      </c>
      <c r="AD6" s="386">
        <f>'G1'!AD3</f>
        <v>38</v>
      </c>
      <c r="AE6" s="386">
        <f>'G1'!AE3</f>
        <v>7</v>
      </c>
      <c r="AF6" s="386">
        <f>'G1'!AF3</f>
        <v>31</v>
      </c>
      <c r="AG6" s="387">
        <f>'G1'!AG3</f>
        <v>2.5333333333333332</v>
      </c>
      <c r="AH6" s="385">
        <f>'G1'!AH3</f>
        <v>14</v>
      </c>
      <c r="AI6" s="385">
        <f>'G1'!AI3</f>
        <v>0</v>
      </c>
      <c r="AJ6" s="385">
        <f>'G1'!AJ3</f>
        <v>1</v>
      </c>
      <c r="AK6" s="388">
        <f>'G1'!AK3</f>
        <v>0.96666666666666667</v>
      </c>
      <c r="AL6" s="389" t="str">
        <f>'G1'!AL3</f>
        <v>R</v>
      </c>
    </row>
    <row r="7" spans="1:38" ht="18" customHeight="1">
      <c r="A7" s="257" t="str">
        <f>SE!A3</f>
        <v>SE</v>
      </c>
      <c r="B7" s="381" t="str">
        <f>SE!B3</f>
        <v>SHAFTO, George</v>
      </c>
      <c r="C7" s="385">
        <f>SE!C3</f>
        <v>2.5</v>
      </c>
      <c r="D7" s="385">
        <f>SE!D3</f>
        <v>0</v>
      </c>
      <c r="E7" s="385">
        <f>SE!E3</f>
        <v>3</v>
      </c>
      <c r="F7" s="385">
        <f>SE!F3</f>
        <v>0</v>
      </c>
      <c r="G7" s="385">
        <f>SE!G3</f>
        <v>0</v>
      </c>
      <c r="H7" s="385">
        <f>SE!H3</f>
        <v>2.5</v>
      </c>
      <c r="I7" s="385">
        <f>SE!I3</f>
        <v>0</v>
      </c>
      <c r="J7" s="385">
        <f>SE!J3</f>
        <v>2.5</v>
      </c>
      <c r="K7" s="385">
        <f>SE!K3</f>
        <v>1</v>
      </c>
      <c r="L7" s="385">
        <f>SE!L3</f>
        <v>3</v>
      </c>
      <c r="M7" s="385">
        <f>SE!M3</f>
        <v>3</v>
      </c>
      <c r="N7" s="385">
        <f>SE!N3</f>
        <v>2</v>
      </c>
      <c r="O7" s="385">
        <f>SE!O3</f>
        <v>3</v>
      </c>
      <c r="P7" s="385">
        <f>SE!P3</f>
        <v>2.5</v>
      </c>
      <c r="Q7" s="385">
        <f>SE!Q3</f>
        <v>0</v>
      </c>
      <c r="R7" s="385">
        <f>SE!R3</f>
        <v>3</v>
      </c>
      <c r="S7" s="385">
        <f>SE!S3</f>
        <v>0</v>
      </c>
      <c r="T7" s="385">
        <f>SE!T3</f>
        <v>0</v>
      </c>
      <c r="U7" s="385">
        <f>SE!U3</f>
        <v>0</v>
      </c>
      <c r="V7" s="385">
        <f>SE!V3</f>
        <v>3</v>
      </c>
      <c r="W7" s="385">
        <f>SE!W3</f>
        <v>0.5</v>
      </c>
      <c r="X7" s="385">
        <f>SE!X3</f>
        <v>3</v>
      </c>
      <c r="Y7" s="385">
        <f>SE!Y3</f>
        <v>2.5</v>
      </c>
      <c r="Z7" s="385">
        <f>SE!Z3</f>
        <v>0</v>
      </c>
      <c r="AA7" s="385">
        <f>SE!AA3</f>
        <v>3</v>
      </c>
      <c r="AB7" s="385">
        <f>SE!AB3</f>
        <v>0</v>
      </c>
      <c r="AC7" s="386">
        <f>SE!AC3</f>
        <v>18</v>
      </c>
      <c r="AD7" s="386">
        <f>SE!AD3</f>
        <v>40</v>
      </c>
      <c r="AE7" s="386">
        <f>SE!AE3</f>
        <v>14</v>
      </c>
      <c r="AF7" s="386">
        <f>SE!AF3</f>
        <v>26</v>
      </c>
      <c r="AG7" s="387">
        <f>SE!AG3</f>
        <v>2.2222222222222223</v>
      </c>
      <c r="AH7" s="385">
        <f>SE!AH3</f>
        <v>14</v>
      </c>
      <c r="AI7" s="385">
        <f>SE!AI3</f>
        <v>4</v>
      </c>
      <c r="AJ7" s="385">
        <f>SE!AJ3</f>
        <v>0</v>
      </c>
      <c r="AK7" s="388">
        <f>SE!AK3</f>
        <v>0.77777777777777779</v>
      </c>
      <c r="AL7" s="389">
        <f>SE!AL3</f>
        <v>0</v>
      </c>
    </row>
    <row r="8" spans="1:38" ht="18" customHeight="1">
      <c r="A8" s="257" t="str">
        <f>MV!A3</f>
        <v>MV</v>
      </c>
      <c r="B8" s="381" t="str">
        <f>MV!B3</f>
        <v>COMO, Nino</v>
      </c>
      <c r="C8" s="385">
        <f>MV!C3</f>
        <v>0</v>
      </c>
      <c r="D8" s="385">
        <f>MV!D3</f>
        <v>3</v>
      </c>
      <c r="E8" s="385">
        <f>MV!E3</f>
        <v>0</v>
      </c>
      <c r="F8" s="385">
        <f>MV!F3</f>
        <v>0</v>
      </c>
      <c r="G8" s="385">
        <f>MV!G3</f>
        <v>0</v>
      </c>
      <c r="H8" s="385">
        <f>MV!H3</f>
        <v>0</v>
      </c>
      <c r="I8" s="385">
        <f>MV!I3</f>
        <v>3</v>
      </c>
      <c r="J8" s="385">
        <f>MV!J3</f>
        <v>2.5</v>
      </c>
      <c r="K8" s="385">
        <f>MV!K3</f>
        <v>0</v>
      </c>
      <c r="L8" s="385">
        <f>MV!L3</f>
        <v>0</v>
      </c>
      <c r="M8" s="385">
        <f>MV!M3</f>
        <v>0</v>
      </c>
      <c r="N8" s="385">
        <f>MV!N3</f>
        <v>2</v>
      </c>
      <c r="O8" s="385">
        <f>MV!O3</f>
        <v>3</v>
      </c>
      <c r="P8" s="385">
        <f>MV!P3</f>
        <v>2.5</v>
      </c>
      <c r="Q8" s="385">
        <f>MV!Q3</f>
        <v>2.5</v>
      </c>
      <c r="R8" s="385">
        <f>MV!R3</f>
        <v>3</v>
      </c>
      <c r="S8" s="385">
        <f>MV!S3</f>
        <v>2.5</v>
      </c>
      <c r="T8" s="385">
        <f>MV!T3</f>
        <v>3</v>
      </c>
      <c r="U8" s="385">
        <f>MV!U3</f>
        <v>1.5</v>
      </c>
      <c r="V8" s="385">
        <f>MV!V3</f>
        <v>0</v>
      </c>
      <c r="W8" s="385">
        <f>MV!W3</f>
        <v>3</v>
      </c>
      <c r="X8" s="385">
        <f>MV!X3</f>
        <v>0</v>
      </c>
      <c r="Y8" s="385">
        <f>MV!Y3</f>
        <v>0</v>
      </c>
      <c r="Z8" s="385">
        <f>MV!Z3</f>
        <v>0</v>
      </c>
      <c r="AA8" s="385">
        <f>MV!AA3</f>
        <v>0</v>
      </c>
      <c r="AB8" s="385">
        <f>MV!AB3</f>
        <v>0</v>
      </c>
      <c r="AC8" s="386">
        <f>MV!AC3</f>
        <v>13</v>
      </c>
      <c r="AD8" s="386">
        <f>MV!AD3</f>
        <v>31.5</v>
      </c>
      <c r="AE8" s="386">
        <f>MV!AE3</f>
        <v>7.5</v>
      </c>
      <c r="AF8" s="386">
        <f>MV!AF3</f>
        <v>24</v>
      </c>
      <c r="AG8" s="387">
        <f>MV!AG3</f>
        <v>2.4230769230769229</v>
      </c>
      <c r="AH8" s="385">
        <f>MV!AH3</f>
        <v>11</v>
      </c>
      <c r="AI8" s="385">
        <f>MV!AI3</f>
        <v>1</v>
      </c>
      <c r="AJ8" s="385">
        <f>MV!AJ3</f>
        <v>1</v>
      </c>
      <c r="AK8" s="388">
        <f>MV!AK3</f>
        <v>0.88461538461538458</v>
      </c>
      <c r="AL8" s="389" t="str">
        <f>MV!AL3</f>
        <v>R</v>
      </c>
    </row>
    <row r="9" spans="1:38" ht="18" customHeight="1">
      <c r="A9" s="257" t="str">
        <f>'G1'!A4</f>
        <v>G1</v>
      </c>
      <c r="B9" s="381" t="str">
        <f>'G1'!B4</f>
        <v>JERONIMO, Al</v>
      </c>
      <c r="C9" s="385">
        <f>'G1'!C4</f>
        <v>0</v>
      </c>
      <c r="D9" s="385">
        <f>'G1'!D4</f>
        <v>2</v>
      </c>
      <c r="E9" s="385">
        <f>'G1'!E4</f>
        <v>1.5</v>
      </c>
      <c r="F9" s="385">
        <f>'G1'!F4</f>
        <v>0</v>
      </c>
      <c r="G9" s="385">
        <f>'G1'!G4</f>
        <v>2.5</v>
      </c>
      <c r="H9" s="385">
        <f>'G1'!H4</f>
        <v>2</v>
      </c>
      <c r="I9" s="385">
        <f>'G1'!I4</f>
        <v>1</v>
      </c>
      <c r="J9" s="385">
        <f>'G1'!J4</f>
        <v>2</v>
      </c>
      <c r="K9" s="385">
        <f>'G1'!K4</f>
        <v>2.5</v>
      </c>
      <c r="L9" s="385">
        <f>'G1'!L4</f>
        <v>0</v>
      </c>
      <c r="M9" s="385">
        <f>'G1'!M4</f>
        <v>0</v>
      </c>
      <c r="N9" s="385">
        <f>'G1'!N4</f>
        <v>3</v>
      </c>
      <c r="O9" s="385">
        <f>'G1'!O4</f>
        <v>0</v>
      </c>
      <c r="P9" s="385">
        <f>'G1'!P4</f>
        <v>3</v>
      </c>
      <c r="Q9" s="385">
        <f>'G1'!Q4</f>
        <v>0</v>
      </c>
      <c r="R9" s="385">
        <f>'G1'!R4</f>
        <v>0</v>
      </c>
      <c r="S9" s="385">
        <f>'G1'!S4</f>
        <v>0</v>
      </c>
      <c r="T9" s="385">
        <f>'G1'!T4</f>
        <v>0</v>
      </c>
      <c r="U9" s="385">
        <f>'G1'!U4</f>
        <v>2</v>
      </c>
      <c r="V9" s="385">
        <f>'G1'!V4</f>
        <v>2.5</v>
      </c>
      <c r="W9" s="385">
        <f>'G1'!W4</f>
        <v>0</v>
      </c>
      <c r="X9" s="385">
        <f>'G1'!X4</f>
        <v>3</v>
      </c>
      <c r="Y9" s="385">
        <f>'G1'!Y4</f>
        <v>2.5</v>
      </c>
      <c r="Z9" s="385">
        <f>'G1'!Z4</f>
        <v>0</v>
      </c>
      <c r="AA9" s="385">
        <f>'G1'!AA4</f>
        <v>3</v>
      </c>
      <c r="AB9" s="385">
        <f>'G1'!AB4</f>
        <v>0</v>
      </c>
      <c r="AC9" s="386">
        <f>'G1'!AC4</f>
        <v>14</v>
      </c>
      <c r="AD9" s="386">
        <f>'G1'!AD4</f>
        <v>32.5</v>
      </c>
      <c r="AE9" s="386">
        <f>'G1'!AE4</f>
        <v>9.5</v>
      </c>
      <c r="AF9" s="386">
        <f>'G1'!AF4</f>
        <v>23</v>
      </c>
      <c r="AG9" s="387">
        <f>'G1'!AG4</f>
        <v>2.3214285714285716</v>
      </c>
      <c r="AH9" s="385">
        <f>'G1'!AH4</f>
        <v>12</v>
      </c>
      <c r="AI9" s="385">
        <f>'G1'!AI4</f>
        <v>1</v>
      </c>
      <c r="AJ9" s="385">
        <f>'G1'!AJ4</f>
        <v>1</v>
      </c>
      <c r="AK9" s="388">
        <f>'G1'!AK4</f>
        <v>0.8928571428571429</v>
      </c>
      <c r="AL9" s="389">
        <f>'G1'!AL4</f>
        <v>0</v>
      </c>
    </row>
    <row r="10" spans="1:38" ht="18" customHeight="1">
      <c r="A10" s="257" t="str">
        <f>GK!A3</f>
        <v>GK</v>
      </c>
      <c r="B10" s="381" t="str">
        <f>GK!B3</f>
        <v>LEE, Neung</v>
      </c>
      <c r="C10" s="385">
        <f>GK!C3</f>
        <v>3</v>
      </c>
      <c r="D10" s="385">
        <f>GK!D3</f>
        <v>0</v>
      </c>
      <c r="E10" s="385">
        <f>GK!E3</f>
        <v>0</v>
      </c>
      <c r="F10" s="385">
        <f>GK!F3</f>
        <v>3</v>
      </c>
      <c r="G10" s="385">
        <f>GK!G3</f>
        <v>3</v>
      </c>
      <c r="H10" s="385">
        <f>GK!H3</f>
        <v>0</v>
      </c>
      <c r="I10" s="385">
        <f>GK!I3</f>
        <v>2.5</v>
      </c>
      <c r="J10" s="385">
        <f>GK!J3</f>
        <v>0</v>
      </c>
      <c r="K10" s="385">
        <f>GK!K3</f>
        <v>2.5</v>
      </c>
      <c r="L10" s="385">
        <f>GK!L3</f>
        <v>0</v>
      </c>
      <c r="M10" s="385">
        <f>GK!M3</f>
        <v>0</v>
      </c>
      <c r="N10" s="385">
        <f>GK!N3</f>
        <v>0</v>
      </c>
      <c r="O10" s="385">
        <f>GK!O3</f>
        <v>0</v>
      </c>
      <c r="P10" s="385">
        <f>GK!P3</f>
        <v>0</v>
      </c>
      <c r="Q10" s="385">
        <f>GK!Q3</f>
        <v>3</v>
      </c>
      <c r="R10" s="385">
        <f>GK!R3</f>
        <v>0</v>
      </c>
      <c r="S10" s="385">
        <f>GK!S3</f>
        <v>3</v>
      </c>
      <c r="T10" s="385">
        <f>GK!T3</f>
        <v>1</v>
      </c>
      <c r="U10" s="385">
        <f>GK!U3</f>
        <v>0</v>
      </c>
      <c r="V10" s="385">
        <f>GK!V3</f>
        <v>3</v>
      </c>
      <c r="W10" s="385">
        <f>GK!W3</f>
        <v>1</v>
      </c>
      <c r="X10" s="385">
        <f>GK!X3</f>
        <v>3</v>
      </c>
      <c r="Y10" s="385">
        <f>GK!Y3</f>
        <v>3</v>
      </c>
      <c r="Z10" s="385">
        <f>GK!Z3</f>
        <v>0</v>
      </c>
      <c r="AA10" s="385">
        <f>GK!AA3</f>
        <v>0</v>
      </c>
      <c r="AB10" s="385">
        <f>GK!AB3</f>
        <v>0</v>
      </c>
      <c r="AC10" s="386">
        <f>GK!AC3</f>
        <v>13</v>
      </c>
      <c r="AD10" s="386">
        <f>GK!AD3</f>
        <v>31</v>
      </c>
      <c r="AE10" s="386">
        <f>GK!AE3</f>
        <v>8</v>
      </c>
      <c r="AF10" s="386">
        <f>GK!AF3</f>
        <v>23</v>
      </c>
      <c r="AG10" s="387">
        <f>GK!AG3</f>
        <v>2.3846153846153846</v>
      </c>
      <c r="AH10" s="385">
        <f>GK!AH3</f>
        <v>10</v>
      </c>
      <c r="AI10" s="385">
        <f>GK!AI3</f>
        <v>3</v>
      </c>
      <c r="AJ10" s="385">
        <f>GK!AJ3</f>
        <v>0</v>
      </c>
      <c r="AK10" s="388">
        <f>GK!AK3</f>
        <v>0.76923076923076927</v>
      </c>
      <c r="AL10" s="389">
        <f>GK!AL3</f>
        <v>0</v>
      </c>
    </row>
    <row r="11" spans="1:38" ht="18" customHeight="1">
      <c r="A11" s="257" t="str">
        <f>'G2'!A3</f>
        <v>G2</v>
      </c>
      <c r="B11" s="381" t="str">
        <f>'G2'!B3</f>
        <v>SENISZYN, Al</v>
      </c>
      <c r="C11" s="385">
        <f>'G2'!C3</f>
        <v>0</v>
      </c>
      <c r="D11" s="385">
        <f>'G2'!D3</f>
        <v>3</v>
      </c>
      <c r="E11" s="385">
        <f>'G2'!E3</f>
        <v>0</v>
      </c>
      <c r="F11" s="385">
        <f>'G2'!F3</f>
        <v>3</v>
      </c>
      <c r="G11" s="385">
        <f>'G2'!G3</f>
        <v>3</v>
      </c>
      <c r="H11" s="385">
        <f>'G2'!H3</f>
        <v>1</v>
      </c>
      <c r="I11" s="385">
        <f>'G2'!I3</f>
        <v>2.5</v>
      </c>
      <c r="J11" s="385">
        <f>'G2'!J3</f>
        <v>2</v>
      </c>
      <c r="K11" s="385">
        <f>'G2'!K3</f>
        <v>0</v>
      </c>
      <c r="L11" s="385">
        <f>'G2'!L3</f>
        <v>2</v>
      </c>
      <c r="M11" s="385">
        <f>'G2'!M3</f>
        <v>0</v>
      </c>
      <c r="N11" s="385">
        <f>'G2'!N3</f>
        <v>0.5</v>
      </c>
      <c r="O11" s="385">
        <f>'G2'!O3</f>
        <v>2.5</v>
      </c>
      <c r="P11" s="385">
        <f>'G2'!P3</f>
        <v>0.5</v>
      </c>
      <c r="Q11" s="385">
        <f>'G2'!Q3</f>
        <v>2</v>
      </c>
      <c r="R11" s="385">
        <f>'G2'!R3</f>
        <v>2</v>
      </c>
      <c r="S11" s="385">
        <f>'G2'!S3</f>
        <v>3</v>
      </c>
      <c r="T11" s="385">
        <f>'G2'!T3</f>
        <v>0</v>
      </c>
      <c r="U11" s="385">
        <f>'G2'!U3</f>
        <v>0</v>
      </c>
      <c r="V11" s="385">
        <f>'G2'!V3</f>
        <v>2.5</v>
      </c>
      <c r="W11" s="385">
        <f>'G2'!W3</f>
        <v>3</v>
      </c>
      <c r="X11" s="385">
        <f>'G2'!X3</f>
        <v>2</v>
      </c>
      <c r="Y11" s="385">
        <f>'G2'!Y3</f>
        <v>2.5</v>
      </c>
      <c r="Z11" s="385">
        <f>'G2'!Z3</f>
        <v>0</v>
      </c>
      <c r="AA11" s="385">
        <f>'G2'!AA3</f>
        <v>3</v>
      </c>
      <c r="AB11" s="385">
        <f>'G2'!AB3</f>
        <v>2.5</v>
      </c>
      <c r="AC11" s="386">
        <f>'G2'!AC3</f>
        <v>21</v>
      </c>
      <c r="AD11" s="386">
        <f>'G2'!AD3</f>
        <v>42.5</v>
      </c>
      <c r="AE11" s="386">
        <f>'G2'!AE3</f>
        <v>20.5</v>
      </c>
      <c r="AF11" s="386">
        <f>'G2'!AF3</f>
        <v>22</v>
      </c>
      <c r="AG11" s="387">
        <f>'G2'!AG3</f>
        <v>2.0238095238095237</v>
      </c>
      <c r="AH11" s="385">
        <f>'G2'!AH3</f>
        <v>16</v>
      </c>
      <c r="AI11" s="385">
        <f>'G2'!AI3</f>
        <v>5</v>
      </c>
      <c r="AJ11" s="385">
        <f>'G2'!AJ3</f>
        <v>0</v>
      </c>
      <c r="AK11" s="388">
        <f>'G2'!AK3</f>
        <v>0.76190476190476186</v>
      </c>
      <c r="AL11" s="389">
        <f>'G2'!AL3</f>
        <v>0</v>
      </c>
    </row>
    <row r="12" spans="1:38" ht="18" customHeight="1">
      <c r="A12" s="257" t="str">
        <f>SE!A4</f>
        <v>SE</v>
      </c>
      <c r="B12" s="381" t="str">
        <f>SE!B4</f>
        <v>McMORROW, Pat</v>
      </c>
      <c r="C12" s="385">
        <f>SE!C4</f>
        <v>0</v>
      </c>
      <c r="D12" s="385">
        <f>SE!D4</f>
        <v>3</v>
      </c>
      <c r="E12" s="385">
        <f>SE!E4</f>
        <v>3</v>
      </c>
      <c r="F12" s="385">
        <f>SE!F4</f>
        <v>0</v>
      </c>
      <c r="G12" s="385">
        <f>SE!G4</f>
        <v>0</v>
      </c>
      <c r="H12" s="385">
        <f>SE!H4</f>
        <v>2</v>
      </c>
      <c r="I12" s="385">
        <f>SE!I4</f>
        <v>0</v>
      </c>
      <c r="J12" s="385">
        <f>SE!J4</f>
        <v>0</v>
      </c>
      <c r="K12" s="385">
        <f>SE!K4</f>
        <v>3</v>
      </c>
      <c r="L12" s="385">
        <f>SE!L4</f>
        <v>1.5</v>
      </c>
      <c r="M12" s="385">
        <f>SE!M4</f>
        <v>3</v>
      </c>
      <c r="N12" s="385">
        <f>SE!N4</f>
        <v>3</v>
      </c>
      <c r="O12" s="385">
        <f>SE!O4</f>
        <v>2</v>
      </c>
      <c r="P12" s="385">
        <f>SE!P4</f>
        <v>2.5</v>
      </c>
      <c r="Q12" s="385">
        <f>SE!Q4</f>
        <v>0.5</v>
      </c>
      <c r="R12" s="385">
        <f>SE!R4</f>
        <v>0</v>
      </c>
      <c r="S12" s="385">
        <f>SE!S4</f>
        <v>0</v>
      </c>
      <c r="T12" s="385">
        <f>SE!T4</f>
        <v>3</v>
      </c>
      <c r="U12" s="385">
        <f>SE!U4</f>
        <v>0</v>
      </c>
      <c r="V12" s="385">
        <f>SE!V4</f>
        <v>0</v>
      </c>
      <c r="W12" s="385">
        <f>SE!W4</f>
        <v>0</v>
      </c>
      <c r="X12" s="385">
        <f>SE!X4</f>
        <v>1</v>
      </c>
      <c r="Y12" s="385">
        <f>SE!Y4</f>
        <v>3</v>
      </c>
      <c r="Z12" s="385">
        <f>SE!Z4</f>
        <v>3</v>
      </c>
      <c r="AA12" s="385">
        <f>SE!AA4</f>
        <v>0</v>
      </c>
      <c r="AB12" s="385">
        <f>SE!AB4</f>
        <v>0</v>
      </c>
      <c r="AC12" s="386">
        <f>SE!AC4</f>
        <v>15</v>
      </c>
      <c r="AD12" s="386">
        <f>SE!AD4</f>
        <v>33.5</v>
      </c>
      <c r="AE12" s="386">
        <f>SE!AE4</f>
        <v>11.5</v>
      </c>
      <c r="AF12" s="386">
        <f>SE!AF4</f>
        <v>22</v>
      </c>
      <c r="AG12" s="387">
        <f>SE!AG4</f>
        <v>2.2333333333333334</v>
      </c>
      <c r="AH12" s="385">
        <f>SE!AH4</f>
        <v>11</v>
      </c>
      <c r="AI12" s="385">
        <f>SE!AI4</f>
        <v>3</v>
      </c>
      <c r="AJ12" s="385">
        <f>SE!AJ4</f>
        <v>1</v>
      </c>
      <c r="AK12" s="388">
        <f>SE!AK4</f>
        <v>0.76666666666666672</v>
      </c>
      <c r="AL12" s="389">
        <f>SE!AL4</f>
        <v>0</v>
      </c>
    </row>
    <row r="13" spans="1:38" ht="18" customHeight="1">
      <c r="A13" s="257" t="str">
        <f>MV!A4</f>
        <v>MV</v>
      </c>
      <c r="B13" s="381" t="str">
        <f>MV!B4</f>
        <v>NEWPORT, Rich</v>
      </c>
      <c r="C13" s="385">
        <f>MV!C4</f>
        <v>1.5</v>
      </c>
      <c r="D13" s="385">
        <f>MV!D4</f>
        <v>3</v>
      </c>
      <c r="E13" s="385">
        <f>MV!E4</f>
        <v>0</v>
      </c>
      <c r="F13" s="385">
        <f>MV!F4</f>
        <v>0</v>
      </c>
      <c r="G13" s="385">
        <f>MV!G4</f>
        <v>2.5</v>
      </c>
      <c r="H13" s="385">
        <f>MV!H4</f>
        <v>1</v>
      </c>
      <c r="I13" s="385">
        <f>MV!I4</f>
        <v>0</v>
      </c>
      <c r="J13" s="385">
        <f>MV!J4</f>
        <v>2.5</v>
      </c>
      <c r="K13" s="385">
        <f>MV!K4</f>
        <v>3</v>
      </c>
      <c r="L13" s="385">
        <f>MV!L4</f>
        <v>0</v>
      </c>
      <c r="M13" s="385">
        <f>MV!M4</f>
        <v>2.5</v>
      </c>
      <c r="N13" s="385">
        <f>MV!N4</f>
        <v>0</v>
      </c>
      <c r="O13" s="385">
        <f>MV!O4</f>
        <v>3</v>
      </c>
      <c r="P13" s="385">
        <f>MV!P4</f>
        <v>0</v>
      </c>
      <c r="Q13" s="385">
        <f>MV!Q4</f>
        <v>2.5</v>
      </c>
      <c r="R13" s="385">
        <f>MV!R4</f>
        <v>2.5</v>
      </c>
      <c r="S13" s="385">
        <f>MV!S4</f>
        <v>0</v>
      </c>
      <c r="T13" s="385">
        <f>MV!T4</f>
        <v>2.5</v>
      </c>
      <c r="U13" s="385">
        <f>MV!U4</f>
        <v>0</v>
      </c>
      <c r="V13" s="385">
        <f>MV!V4</f>
        <v>2.5</v>
      </c>
      <c r="W13" s="385">
        <f>MV!W4</f>
        <v>1</v>
      </c>
      <c r="X13" s="385">
        <f>MV!X4</f>
        <v>0</v>
      </c>
      <c r="Y13" s="385">
        <f>MV!Y4</f>
        <v>2</v>
      </c>
      <c r="Z13" s="385">
        <f>MV!Z4</f>
        <v>0</v>
      </c>
      <c r="AA13" s="385">
        <f>MV!AA4</f>
        <v>0</v>
      </c>
      <c r="AB13" s="385">
        <f>MV!AB4</f>
        <v>0</v>
      </c>
      <c r="AC13" s="386">
        <f>MV!AC4</f>
        <v>14</v>
      </c>
      <c r="AD13" s="386">
        <f>MV!AD4</f>
        <v>32</v>
      </c>
      <c r="AE13" s="386">
        <f>MV!AE4</f>
        <v>10</v>
      </c>
      <c r="AF13" s="386">
        <f>MV!AF4</f>
        <v>22</v>
      </c>
      <c r="AG13" s="387">
        <f>MV!AG4</f>
        <v>2.2857142857142856</v>
      </c>
      <c r="AH13" s="385">
        <f>MV!AH4</f>
        <v>11</v>
      </c>
      <c r="AI13" s="385">
        <f>MV!AI4</f>
        <v>2</v>
      </c>
      <c r="AJ13" s="385">
        <f>MV!AJ4</f>
        <v>1</v>
      </c>
      <c r="AK13" s="388">
        <f>MV!AK4</f>
        <v>0.8214285714285714</v>
      </c>
      <c r="AL13" s="389">
        <f>MV!AL4</f>
        <v>0</v>
      </c>
    </row>
    <row r="14" spans="1:38" ht="18" customHeight="1">
      <c r="A14" s="257" t="str">
        <f>MV!A5</f>
        <v>MV</v>
      </c>
      <c r="B14" s="381" t="str">
        <f>MV!B5</f>
        <v>COMPAGNUCCI, Pat</v>
      </c>
      <c r="C14" s="385">
        <f>MV!C5</f>
        <v>1.5</v>
      </c>
      <c r="D14" s="385">
        <f>MV!D5</f>
        <v>0</v>
      </c>
      <c r="E14" s="385">
        <f>MV!E5</f>
        <v>2</v>
      </c>
      <c r="F14" s="385">
        <f>MV!F5</f>
        <v>1</v>
      </c>
      <c r="G14" s="385">
        <f>MV!G5</f>
        <v>0</v>
      </c>
      <c r="H14" s="385">
        <f>MV!H5</f>
        <v>1</v>
      </c>
      <c r="I14" s="385">
        <f>MV!I5</f>
        <v>0</v>
      </c>
      <c r="J14" s="385">
        <f>MV!J5</f>
        <v>3</v>
      </c>
      <c r="K14" s="385">
        <f>MV!K5</f>
        <v>0</v>
      </c>
      <c r="L14" s="385">
        <f>MV!L5</f>
        <v>0</v>
      </c>
      <c r="M14" s="385">
        <f>MV!M5</f>
        <v>0</v>
      </c>
      <c r="N14" s="385">
        <f>MV!N5</f>
        <v>2.5</v>
      </c>
      <c r="O14" s="385">
        <f>MV!O5</f>
        <v>3</v>
      </c>
      <c r="P14" s="385">
        <f>MV!P5</f>
        <v>2</v>
      </c>
      <c r="Q14" s="385">
        <f>MV!Q5</f>
        <v>0</v>
      </c>
      <c r="R14" s="385">
        <f>MV!R5</f>
        <v>3</v>
      </c>
      <c r="S14" s="385">
        <f>MV!S5</f>
        <v>0</v>
      </c>
      <c r="T14" s="385">
        <f>MV!T5</f>
        <v>0</v>
      </c>
      <c r="U14" s="385">
        <f>MV!U5</f>
        <v>3</v>
      </c>
      <c r="V14" s="385">
        <f>MV!V5</f>
        <v>0</v>
      </c>
      <c r="W14" s="385">
        <f>MV!W5</f>
        <v>3</v>
      </c>
      <c r="X14" s="385">
        <f>MV!X5</f>
        <v>0</v>
      </c>
      <c r="Y14" s="385">
        <f>MV!Y5</f>
        <v>2.5</v>
      </c>
      <c r="Z14" s="385">
        <f>MV!Z5</f>
        <v>3</v>
      </c>
      <c r="AA14" s="385">
        <f>MV!AA5</f>
        <v>0</v>
      </c>
      <c r="AB14" s="385">
        <f>MV!AB5</f>
        <v>0</v>
      </c>
      <c r="AC14" s="386">
        <f>MV!AC5</f>
        <v>13</v>
      </c>
      <c r="AD14" s="386">
        <f>MV!AD5</f>
        <v>30.5</v>
      </c>
      <c r="AE14" s="386">
        <f>MV!AE5</f>
        <v>8.5</v>
      </c>
      <c r="AF14" s="386">
        <f>MV!AF5</f>
        <v>22</v>
      </c>
      <c r="AG14" s="387">
        <f>MV!AG5</f>
        <v>2.3461538461538463</v>
      </c>
      <c r="AH14" s="385">
        <f>MV!AH5</f>
        <v>10</v>
      </c>
      <c r="AI14" s="385">
        <f>MV!AI5</f>
        <v>2</v>
      </c>
      <c r="AJ14" s="385">
        <f>MV!AJ5</f>
        <v>1</v>
      </c>
      <c r="AK14" s="388">
        <f>MV!AK5</f>
        <v>0.80769230769230771</v>
      </c>
      <c r="AL14" s="389">
        <f>MV!AL5</f>
        <v>0</v>
      </c>
    </row>
    <row r="15" spans="1:38" ht="18" customHeight="1">
      <c r="A15" s="257" t="str">
        <f>CB!A3</f>
        <v>CB</v>
      </c>
      <c r="B15" s="381" t="str">
        <f>CB!B3</f>
        <v>ANGERAME, Peter</v>
      </c>
      <c r="C15" s="385">
        <f>CB!C3</f>
        <v>3</v>
      </c>
      <c r="D15" s="385">
        <f>CB!D3</f>
        <v>0</v>
      </c>
      <c r="E15" s="385">
        <f>CB!E3</f>
        <v>1</v>
      </c>
      <c r="F15" s="385">
        <f>CB!F3</f>
        <v>2.5</v>
      </c>
      <c r="G15" s="385">
        <f>CB!G3</f>
        <v>2</v>
      </c>
      <c r="H15" s="385">
        <f>CB!H3</f>
        <v>2.5</v>
      </c>
      <c r="I15" s="385">
        <f>CB!I3</f>
        <v>3</v>
      </c>
      <c r="J15" s="385">
        <f>CB!J3</f>
        <v>1</v>
      </c>
      <c r="K15" s="385">
        <f>CB!K3</f>
        <v>3</v>
      </c>
      <c r="L15" s="385">
        <f>CB!L3</f>
        <v>0.5</v>
      </c>
      <c r="M15" s="385">
        <f>CB!M3</f>
        <v>1.5</v>
      </c>
      <c r="N15" s="385">
        <f>CB!N3</f>
        <v>3</v>
      </c>
      <c r="O15" s="385">
        <f>CB!O3</f>
        <v>0</v>
      </c>
      <c r="P15" s="385">
        <f>CB!P3</f>
        <v>0</v>
      </c>
      <c r="Q15" s="385">
        <f>CB!Q3</f>
        <v>0</v>
      </c>
      <c r="R15" s="385">
        <f>CB!R3</f>
        <v>1</v>
      </c>
      <c r="S15" s="385">
        <f>CB!S3</f>
        <v>2</v>
      </c>
      <c r="T15" s="385">
        <f>CB!T3</f>
        <v>2.5</v>
      </c>
      <c r="U15" s="385">
        <f>CB!U3</f>
        <v>0</v>
      </c>
      <c r="V15" s="385">
        <f>CB!V3</f>
        <v>3</v>
      </c>
      <c r="W15" s="385">
        <f>CB!W3</f>
        <v>3</v>
      </c>
      <c r="X15" s="385">
        <f>CB!X3</f>
        <v>0</v>
      </c>
      <c r="Y15" s="385">
        <f>CB!Y3</f>
        <v>0</v>
      </c>
      <c r="Z15" s="385">
        <f>CB!Z3</f>
        <v>1</v>
      </c>
      <c r="AA15" s="385">
        <f>CB!AA3</f>
        <v>2.5</v>
      </c>
      <c r="AB15" s="385">
        <f>CB!AB3</f>
        <v>2.5</v>
      </c>
      <c r="AC15" s="386">
        <f>CB!AC3</f>
        <v>20</v>
      </c>
      <c r="AD15" s="386">
        <f>CB!AD3</f>
        <v>40.5</v>
      </c>
      <c r="AE15" s="386">
        <f>CB!AE3</f>
        <v>19.5</v>
      </c>
      <c r="AF15" s="386">
        <f>CB!AF3</f>
        <v>21</v>
      </c>
      <c r="AG15" s="387">
        <f>CB!AG3</f>
        <v>2.0249999999999999</v>
      </c>
      <c r="AH15" s="385">
        <f>CB!AH3</f>
        <v>13</v>
      </c>
      <c r="AI15" s="385">
        <f>CB!AI3</f>
        <v>6</v>
      </c>
      <c r="AJ15" s="385">
        <f>CB!AJ3</f>
        <v>1</v>
      </c>
      <c r="AK15" s="388">
        <f>CB!AK3</f>
        <v>0.67500000000000004</v>
      </c>
      <c r="AL15" s="389" t="str">
        <f>CB!AL3</f>
        <v>R</v>
      </c>
    </row>
    <row r="16" spans="1:38" ht="18" customHeight="1">
      <c r="A16" s="257" t="str">
        <f>WB!A4</f>
        <v>WB</v>
      </c>
      <c r="B16" s="381" t="str">
        <f>WB!B4</f>
        <v>SCHWARTZ, Ed</v>
      </c>
      <c r="C16" s="385">
        <f>WB!C4</f>
        <v>0</v>
      </c>
      <c r="D16" s="385">
        <f>WB!D4</f>
        <v>2.5</v>
      </c>
      <c r="E16" s="385">
        <f>WB!E4</f>
        <v>0</v>
      </c>
      <c r="F16" s="385">
        <f>WB!F4</f>
        <v>2.5</v>
      </c>
      <c r="G16" s="385">
        <f>WB!G4</f>
        <v>1</v>
      </c>
      <c r="H16" s="385">
        <f>WB!H4</f>
        <v>3</v>
      </c>
      <c r="I16" s="385">
        <f>WB!I4</f>
        <v>2</v>
      </c>
      <c r="J16" s="385">
        <f>WB!J4</f>
        <v>0</v>
      </c>
      <c r="K16" s="385">
        <f>WB!K4</f>
        <v>0</v>
      </c>
      <c r="L16" s="385">
        <f>WB!L4</f>
        <v>3</v>
      </c>
      <c r="M16" s="385">
        <f>WB!M4</f>
        <v>0</v>
      </c>
      <c r="N16" s="385">
        <f>WB!N4</f>
        <v>3</v>
      </c>
      <c r="O16" s="385">
        <f>WB!O4</f>
        <v>0</v>
      </c>
      <c r="P16" s="385">
        <f>WB!P4</f>
        <v>1.5</v>
      </c>
      <c r="Q16" s="385">
        <f>WB!Q4</f>
        <v>2</v>
      </c>
      <c r="R16" s="385">
        <f>WB!R4</f>
        <v>0</v>
      </c>
      <c r="S16" s="385">
        <f>WB!S4</f>
        <v>3</v>
      </c>
      <c r="T16" s="385">
        <f>WB!T4</f>
        <v>0</v>
      </c>
      <c r="U16" s="385">
        <f>WB!U4</f>
        <v>0</v>
      </c>
      <c r="V16" s="385">
        <f>WB!V4</f>
        <v>2.5</v>
      </c>
      <c r="W16" s="385">
        <f>WB!W4</f>
        <v>2</v>
      </c>
      <c r="X16" s="385">
        <f>WB!X4</f>
        <v>2.5</v>
      </c>
      <c r="Y16" s="385">
        <f>WB!Y4</f>
        <v>1</v>
      </c>
      <c r="Z16" s="385">
        <f>WB!Z4</f>
        <v>2.5</v>
      </c>
      <c r="AA16" s="385">
        <f>WB!AA4</f>
        <v>0.5</v>
      </c>
      <c r="AB16" s="385">
        <f>WB!AB4</f>
        <v>3</v>
      </c>
      <c r="AC16" s="386">
        <f>WB!AC4</f>
        <v>18</v>
      </c>
      <c r="AD16" s="386">
        <f>WB!AD4</f>
        <v>37.5</v>
      </c>
      <c r="AE16" s="386">
        <f>WB!AE4</f>
        <v>16.5</v>
      </c>
      <c r="AF16" s="386">
        <f>WB!AF4</f>
        <v>21</v>
      </c>
      <c r="AG16" s="387">
        <f>WB!AG4</f>
        <v>2.0833333333333335</v>
      </c>
      <c r="AH16" s="385">
        <f>WB!AH4</f>
        <v>13</v>
      </c>
      <c r="AI16" s="385">
        <f>WB!AI4</f>
        <v>4</v>
      </c>
      <c r="AJ16" s="385">
        <f>WB!AJ4</f>
        <v>1</v>
      </c>
      <c r="AK16" s="388">
        <f>WB!AK4</f>
        <v>0.75</v>
      </c>
      <c r="AL16" s="389">
        <f>WB!AL4</f>
        <v>0</v>
      </c>
    </row>
    <row r="17" spans="1:38" ht="18" customHeight="1">
      <c r="A17" s="257" t="str">
        <f>PC!A3</f>
        <v>PC</v>
      </c>
      <c r="B17" s="381" t="str">
        <f>PC!B3</f>
        <v>DUNN, Bill</v>
      </c>
      <c r="C17" s="385">
        <f>PC!C3</f>
        <v>1</v>
      </c>
      <c r="D17" s="385">
        <f>PC!D3</f>
        <v>1</v>
      </c>
      <c r="E17" s="385">
        <f>PC!E3</f>
        <v>0.5</v>
      </c>
      <c r="F17" s="385">
        <f>PC!F3</f>
        <v>0</v>
      </c>
      <c r="G17" s="385">
        <f>PC!G3</f>
        <v>3</v>
      </c>
      <c r="H17" s="385">
        <f>PC!H3</f>
        <v>3</v>
      </c>
      <c r="I17" s="385">
        <f>PC!I3</f>
        <v>3</v>
      </c>
      <c r="J17" s="385">
        <f>PC!J3</f>
        <v>0</v>
      </c>
      <c r="K17" s="385">
        <f>PC!K3</f>
        <v>3</v>
      </c>
      <c r="L17" s="385">
        <f>PC!L3</f>
        <v>2</v>
      </c>
      <c r="M17" s="385">
        <f>PC!M3</f>
        <v>0</v>
      </c>
      <c r="N17" s="385">
        <f>PC!N3</f>
        <v>2</v>
      </c>
      <c r="O17" s="385">
        <f>PC!O3</f>
        <v>3</v>
      </c>
      <c r="P17" s="385">
        <f>PC!P3</f>
        <v>3</v>
      </c>
      <c r="Q17" s="385">
        <f>PC!Q3</f>
        <v>0</v>
      </c>
      <c r="R17" s="385">
        <f>PC!R3</f>
        <v>0</v>
      </c>
      <c r="S17" s="385">
        <f>PC!S3</f>
        <v>3</v>
      </c>
      <c r="T17" s="385">
        <f>PC!T3</f>
        <v>1.5</v>
      </c>
      <c r="U17" s="385">
        <f>PC!U3</f>
        <v>0</v>
      </c>
      <c r="V17" s="385">
        <f>PC!V3</f>
        <v>3</v>
      </c>
      <c r="W17" s="385">
        <f>PC!W3</f>
        <v>0</v>
      </c>
      <c r="X17" s="385">
        <f>PC!X3</f>
        <v>0</v>
      </c>
      <c r="Y17" s="385">
        <f>PC!Y3</f>
        <v>3</v>
      </c>
      <c r="Z17" s="385">
        <f>PC!Z3</f>
        <v>0</v>
      </c>
      <c r="AA17" s="385">
        <f>PC!AA3</f>
        <v>3</v>
      </c>
      <c r="AB17" s="385">
        <f>PC!AB3</f>
        <v>2</v>
      </c>
      <c r="AC17" s="386">
        <f>PC!AC3</f>
        <v>20</v>
      </c>
      <c r="AD17" s="386">
        <f>PC!AD3</f>
        <v>40</v>
      </c>
      <c r="AE17" s="386">
        <f>PC!AE3</f>
        <v>20</v>
      </c>
      <c r="AF17" s="386">
        <f>PC!AF3</f>
        <v>20</v>
      </c>
      <c r="AG17" s="387">
        <f>PC!AG3</f>
        <v>2</v>
      </c>
      <c r="AH17" s="385">
        <f>PC!AH3</f>
        <v>13</v>
      </c>
      <c r="AI17" s="385">
        <f>PC!AI3</f>
        <v>6</v>
      </c>
      <c r="AJ17" s="385">
        <f>PC!AJ3</f>
        <v>1</v>
      </c>
      <c r="AK17" s="388">
        <f>PC!AK3</f>
        <v>0.67500000000000004</v>
      </c>
      <c r="AL17" s="389">
        <f>PC!AL3</f>
        <v>0</v>
      </c>
    </row>
    <row r="18" spans="1:38" ht="18" customHeight="1">
      <c r="A18" s="257" t="str">
        <f>SE!A5</f>
        <v>SE</v>
      </c>
      <c r="B18" s="381" t="str">
        <f>SE!B5</f>
        <v>SHERMAN, Rich</v>
      </c>
      <c r="C18" s="385">
        <f>SE!C5</f>
        <v>0</v>
      </c>
      <c r="D18" s="385">
        <f>SE!D5</f>
        <v>0</v>
      </c>
      <c r="E18" s="385">
        <f>SE!E5</f>
        <v>0</v>
      </c>
      <c r="F18" s="385">
        <f>SE!F5</f>
        <v>0</v>
      </c>
      <c r="G18" s="385">
        <f>SE!G5</f>
        <v>2.5</v>
      </c>
      <c r="H18" s="385">
        <f>SE!H5</f>
        <v>3</v>
      </c>
      <c r="I18" s="385">
        <f>SE!I5</f>
        <v>1</v>
      </c>
      <c r="J18" s="385">
        <f>SE!J5</f>
        <v>0.5</v>
      </c>
      <c r="K18" s="385">
        <f>SE!K5</f>
        <v>3</v>
      </c>
      <c r="L18" s="385">
        <f>SE!L5</f>
        <v>3</v>
      </c>
      <c r="M18" s="385">
        <f>SE!M5</f>
        <v>3</v>
      </c>
      <c r="N18" s="385">
        <f>SE!N5</f>
        <v>2.5</v>
      </c>
      <c r="O18" s="385">
        <f>SE!O5</f>
        <v>0</v>
      </c>
      <c r="P18" s="385">
        <f>SE!P5</f>
        <v>0</v>
      </c>
      <c r="Q18" s="385">
        <f>SE!Q5</f>
        <v>2.5</v>
      </c>
      <c r="R18" s="385">
        <f>SE!R5</f>
        <v>3</v>
      </c>
      <c r="S18" s="385">
        <f>SE!S5</f>
        <v>0</v>
      </c>
      <c r="T18" s="385">
        <f>SE!T5</f>
        <v>0</v>
      </c>
      <c r="U18" s="385">
        <f>SE!U5</f>
        <v>0</v>
      </c>
      <c r="V18" s="385">
        <f>SE!V5</f>
        <v>0</v>
      </c>
      <c r="W18" s="385">
        <f>SE!W5</f>
        <v>1</v>
      </c>
      <c r="X18" s="385">
        <f>SE!X5</f>
        <v>3</v>
      </c>
      <c r="Y18" s="385">
        <f>SE!Y5</f>
        <v>3</v>
      </c>
      <c r="Z18" s="385">
        <f>SE!Z5</f>
        <v>0</v>
      </c>
      <c r="AA18" s="385">
        <f>SE!AA5</f>
        <v>0</v>
      </c>
      <c r="AB18" s="385">
        <f>SE!AB5</f>
        <v>0</v>
      </c>
      <c r="AC18" s="386">
        <f>SE!AC5</f>
        <v>14</v>
      </c>
      <c r="AD18" s="386">
        <f>SE!AD5</f>
        <v>31</v>
      </c>
      <c r="AE18" s="386">
        <f>SE!AE5</f>
        <v>11</v>
      </c>
      <c r="AF18" s="386">
        <f>SE!AF5</f>
        <v>20</v>
      </c>
      <c r="AG18" s="387">
        <f>SE!AG5</f>
        <v>2.2142857142857144</v>
      </c>
      <c r="AH18" s="385">
        <f>SE!AH5</f>
        <v>10</v>
      </c>
      <c r="AI18" s="385">
        <f>SE!AI5</f>
        <v>4</v>
      </c>
      <c r="AJ18" s="385">
        <f>SE!AJ5</f>
        <v>0</v>
      </c>
      <c r="AK18" s="388">
        <f>SE!AK5</f>
        <v>0.7142857142857143</v>
      </c>
      <c r="AL18" s="389">
        <f>SE!AL5</f>
        <v>0</v>
      </c>
    </row>
    <row r="19" spans="1:38" ht="18" customHeight="1">
      <c r="A19" s="257" t="str">
        <f>QB!A3</f>
        <v>QB</v>
      </c>
      <c r="B19" s="390" t="str">
        <f>QB!B3</f>
        <v>NOVIA, Louis</v>
      </c>
      <c r="C19" s="385">
        <f>QB!C3</f>
        <v>3</v>
      </c>
      <c r="D19" s="385">
        <f>QB!D3</f>
        <v>0</v>
      </c>
      <c r="E19" s="385">
        <f>QB!E3</f>
        <v>0</v>
      </c>
      <c r="F19" s="385">
        <f>QB!F3</f>
        <v>0</v>
      </c>
      <c r="G19" s="385">
        <f>QB!G3</f>
        <v>3</v>
      </c>
      <c r="H19" s="385">
        <f>QB!H3</f>
        <v>0</v>
      </c>
      <c r="I19" s="385">
        <f>QB!I3</f>
        <v>2</v>
      </c>
      <c r="J19" s="385">
        <f>QB!J3</f>
        <v>1</v>
      </c>
      <c r="K19" s="385">
        <f>QB!K3</f>
        <v>0</v>
      </c>
      <c r="L19" s="385">
        <f>QB!L3</f>
        <v>0</v>
      </c>
      <c r="M19" s="385">
        <f>QB!M3</f>
        <v>2.5</v>
      </c>
      <c r="N19" s="385">
        <f>QB!N3</f>
        <v>0.5</v>
      </c>
      <c r="O19" s="385">
        <f>QB!O3</f>
        <v>0</v>
      </c>
      <c r="P19" s="385">
        <f>QB!P3</f>
        <v>0</v>
      </c>
      <c r="Q19" s="385">
        <f>QB!Q3</f>
        <v>0</v>
      </c>
      <c r="R19" s="385">
        <f>QB!R3</f>
        <v>3</v>
      </c>
      <c r="S19" s="385">
        <f>QB!S3</f>
        <v>1.5</v>
      </c>
      <c r="T19" s="385">
        <f>QB!T3</f>
        <v>0</v>
      </c>
      <c r="U19" s="385">
        <f>QB!U3</f>
        <v>2.5</v>
      </c>
      <c r="V19" s="385">
        <f>QB!V3</f>
        <v>0</v>
      </c>
      <c r="W19" s="385">
        <f>QB!W3</f>
        <v>3</v>
      </c>
      <c r="X19" s="385">
        <f>QB!X3</f>
        <v>3</v>
      </c>
      <c r="Y19" s="385">
        <f>QB!Y3</f>
        <v>0</v>
      </c>
      <c r="Z19" s="385">
        <f>QB!Z3</f>
        <v>3</v>
      </c>
      <c r="AA19" s="385">
        <f>QB!AA3</f>
        <v>0</v>
      </c>
      <c r="AB19" s="385">
        <f>QB!AB3</f>
        <v>3</v>
      </c>
      <c r="AC19" s="386">
        <f>QB!AC3</f>
        <v>14</v>
      </c>
      <c r="AD19" s="386">
        <f>QB!AD3</f>
        <v>31</v>
      </c>
      <c r="AE19" s="386">
        <f>QB!AE3</f>
        <v>11</v>
      </c>
      <c r="AF19" s="386">
        <f>QB!AF3</f>
        <v>20</v>
      </c>
      <c r="AG19" s="387">
        <f>QB!AG3</f>
        <v>2.2142857142857144</v>
      </c>
      <c r="AH19" s="385">
        <f>QB!AH3</f>
        <v>10</v>
      </c>
      <c r="AI19" s="385">
        <f>QB!AI3</f>
        <v>3</v>
      </c>
      <c r="AJ19" s="385">
        <f>QB!AJ3</f>
        <v>1</v>
      </c>
      <c r="AK19" s="388">
        <f>QB!AK3</f>
        <v>0.75</v>
      </c>
      <c r="AL19" s="389">
        <f>QB!AL3</f>
        <v>0</v>
      </c>
    </row>
    <row r="20" spans="1:38" ht="18" customHeight="1">
      <c r="A20" s="257" t="str">
        <f>'G2'!A4</f>
        <v>G2</v>
      </c>
      <c r="B20" s="381" t="str">
        <f>'G2'!B4</f>
        <v>SCHOENING, Jim</v>
      </c>
      <c r="C20" s="385">
        <f>'G2'!C4</f>
        <v>0</v>
      </c>
      <c r="D20" s="385">
        <f>'G2'!D4</f>
        <v>3</v>
      </c>
      <c r="E20" s="385">
        <f>'G2'!E4</f>
        <v>2.5</v>
      </c>
      <c r="F20" s="385">
        <f>'G2'!F4</f>
        <v>2</v>
      </c>
      <c r="G20" s="385">
        <f>'G2'!G4</f>
        <v>0</v>
      </c>
      <c r="H20" s="385">
        <f>'G2'!H4</f>
        <v>0</v>
      </c>
      <c r="I20" s="385">
        <f>'G2'!I4</f>
        <v>0</v>
      </c>
      <c r="J20" s="385">
        <f>'G2'!J4</f>
        <v>0.5</v>
      </c>
      <c r="K20" s="385">
        <f>'G2'!K4</f>
        <v>3</v>
      </c>
      <c r="L20" s="385">
        <f>'G2'!L4</f>
        <v>3</v>
      </c>
      <c r="M20" s="385">
        <f>'G2'!M4</f>
        <v>2</v>
      </c>
      <c r="N20" s="385">
        <f>'G2'!N4</f>
        <v>1.5</v>
      </c>
      <c r="O20" s="385">
        <f>'G2'!O4</f>
        <v>2</v>
      </c>
      <c r="P20" s="385">
        <f>'G2'!P4</f>
        <v>2.5</v>
      </c>
      <c r="Q20" s="385">
        <f>'G2'!Q4</f>
        <v>0</v>
      </c>
      <c r="R20" s="385">
        <f>'G2'!R4</f>
        <v>1</v>
      </c>
      <c r="S20" s="385">
        <f>'G2'!S4</f>
        <v>3</v>
      </c>
      <c r="T20" s="385">
        <f>'G2'!T4</f>
        <v>3</v>
      </c>
      <c r="U20" s="385">
        <f>'G2'!U4</f>
        <v>3</v>
      </c>
      <c r="V20" s="385">
        <f>'G2'!V4</f>
        <v>3</v>
      </c>
      <c r="W20" s="385">
        <f>'G2'!W4</f>
        <v>3</v>
      </c>
      <c r="X20" s="385">
        <f>'G2'!X4</f>
        <v>0.5</v>
      </c>
      <c r="Y20" s="385">
        <f>'G2'!Y4</f>
        <v>0</v>
      </c>
      <c r="Z20" s="385">
        <f>'G2'!Z4</f>
        <v>0</v>
      </c>
      <c r="AA20" s="385">
        <f>'G2'!AA4</f>
        <v>3</v>
      </c>
      <c r="AB20" s="385">
        <f>'G2'!AB4</f>
        <v>1</v>
      </c>
      <c r="AC20" s="386">
        <f>'G2'!AC4</f>
        <v>22</v>
      </c>
      <c r="AD20" s="386">
        <f>'G2'!AD4</f>
        <v>42.5</v>
      </c>
      <c r="AE20" s="386">
        <f>'G2'!AE4</f>
        <v>23.5</v>
      </c>
      <c r="AF20" s="386">
        <f>'G2'!AF4</f>
        <v>19</v>
      </c>
      <c r="AG20" s="387">
        <f>'G2'!AG4</f>
        <v>1.9318181818181819</v>
      </c>
      <c r="AH20" s="385">
        <f>'G2'!AH4</f>
        <v>14</v>
      </c>
      <c r="AI20" s="385">
        <f>'G2'!AI4</f>
        <v>7</v>
      </c>
      <c r="AJ20" s="385">
        <f>'G2'!AJ4</f>
        <v>1</v>
      </c>
      <c r="AK20" s="388">
        <f>'G2'!AK4</f>
        <v>0.65909090909090906</v>
      </c>
      <c r="AL20" s="389">
        <f>'G2'!AL4</f>
        <v>0</v>
      </c>
    </row>
    <row r="21" spans="1:38" ht="18" customHeight="1">
      <c r="A21" s="257" t="str">
        <f>AB!A3</f>
        <v>AB</v>
      </c>
      <c r="B21" s="381" t="str">
        <f>AB!B3</f>
        <v>DeCARLO, Gene</v>
      </c>
      <c r="C21" s="385">
        <f>AB!C3</f>
        <v>3</v>
      </c>
      <c r="D21" s="385">
        <f>AB!D3</f>
        <v>3</v>
      </c>
      <c r="E21" s="385">
        <f>AB!E3</f>
        <v>3</v>
      </c>
      <c r="F21" s="385">
        <f>AB!F3</f>
        <v>1.5</v>
      </c>
      <c r="G21" s="385">
        <f>AB!G3</f>
        <v>2.5</v>
      </c>
      <c r="H21" s="385">
        <f>AB!H3</f>
        <v>3</v>
      </c>
      <c r="I21" s="385">
        <f>AB!I3</f>
        <v>3</v>
      </c>
      <c r="J21" s="385">
        <f>AB!J3</f>
        <v>2.5</v>
      </c>
      <c r="K21" s="385">
        <f>AB!K3</f>
        <v>1</v>
      </c>
      <c r="L21" s="385">
        <f>AB!L3</f>
        <v>2.5</v>
      </c>
      <c r="M21" s="385">
        <f>AB!M3</f>
        <v>1</v>
      </c>
      <c r="N21" s="385">
        <f>AB!N3</f>
        <v>0</v>
      </c>
      <c r="O21" s="385">
        <f>AB!O3</f>
        <v>3</v>
      </c>
      <c r="P21" s="385">
        <f>AB!P3</f>
        <v>0.5</v>
      </c>
      <c r="Q21" s="385">
        <f>AB!Q3</f>
        <v>1.5</v>
      </c>
      <c r="R21" s="385">
        <f>AB!R3</f>
        <v>0</v>
      </c>
      <c r="S21" s="385">
        <f>AB!S3</f>
        <v>3</v>
      </c>
      <c r="T21" s="385">
        <f>AB!T3</f>
        <v>2.5</v>
      </c>
      <c r="U21" s="385">
        <f>AB!U3</f>
        <v>0</v>
      </c>
      <c r="V21" s="385">
        <f>AB!V3</f>
        <v>0</v>
      </c>
      <c r="W21" s="385">
        <f>AB!W3</f>
        <v>0.5</v>
      </c>
      <c r="X21" s="385">
        <f>AB!X3</f>
        <v>3</v>
      </c>
      <c r="Y21" s="385">
        <f>AB!Y3</f>
        <v>1</v>
      </c>
      <c r="Z21" s="385">
        <f>AB!Z3</f>
        <v>1.5</v>
      </c>
      <c r="AA21" s="385">
        <f>AB!AA3</f>
        <v>0</v>
      </c>
      <c r="AB21" s="385">
        <f>AB!AB3</f>
        <v>0</v>
      </c>
      <c r="AC21" s="386">
        <f>AB!AC3</f>
        <v>22</v>
      </c>
      <c r="AD21" s="386">
        <f>AB!AD3</f>
        <v>42.5</v>
      </c>
      <c r="AE21" s="386">
        <f>AB!AE3</f>
        <v>23.5</v>
      </c>
      <c r="AF21" s="386">
        <f>AB!AF3</f>
        <v>19</v>
      </c>
      <c r="AG21" s="387">
        <f>AB!AG3</f>
        <v>1.9318181818181819</v>
      </c>
      <c r="AH21" s="385">
        <f>AB!AH3</f>
        <v>12</v>
      </c>
      <c r="AI21" s="385">
        <f>AB!AI3</f>
        <v>7</v>
      </c>
      <c r="AJ21" s="385">
        <f>AB!AJ3</f>
        <v>3</v>
      </c>
      <c r="AK21" s="388">
        <f>AB!AK3</f>
        <v>0.61363636363636365</v>
      </c>
      <c r="AL21" s="389">
        <f>AB!AL3</f>
        <v>0</v>
      </c>
    </row>
    <row r="22" spans="1:38" ht="18" customHeight="1">
      <c r="A22" s="257" t="str">
        <f>PT!A3</f>
        <v>PT</v>
      </c>
      <c r="B22" s="381" t="str">
        <f>PT!B3</f>
        <v>LOCKHART, Larry</v>
      </c>
      <c r="C22" s="385">
        <f>PT!C3</f>
        <v>0</v>
      </c>
      <c r="D22" s="385">
        <f>PT!D3</f>
        <v>1.5</v>
      </c>
      <c r="E22" s="385">
        <f>PT!E3</f>
        <v>3</v>
      </c>
      <c r="F22" s="385">
        <f>PT!F3</f>
        <v>3</v>
      </c>
      <c r="G22" s="385">
        <f>PT!G3</f>
        <v>2.5</v>
      </c>
      <c r="H22" s="385">
        <f>PT!H3</f>
        <v>3</v>
      </c>
      <c r="I22" s="385">
        <f>PT!I3</f>
        <v>0</v>
      </c>
      <c r="J22" s="385">
        <f>PT!J3</f>
        <v>0.5</v>
      </c>
      <c r="K22" s="385">
        <f>PT!K3</f>
        <v>3</v>
      </c>
      <c r="L22" s="385">
        <f>PT!L3</f>
        <v>3</v>
      </c>
      <c r="M22" s="385">
        <f>PT!M3</f>
        <v>2</v>
      </c>
      <c r="N22" s="385">
        <f>PT!N3</f>
        <v>1.5</v>
      </c>
      <c r="O22" s="385">
        <f>PT!O3</f>
        <v>0</v>
      </c>
      <c r="P22" s="385">
        <f>PT!P3</f>
        <v>0</v>
      </c>
      <c r="Q22" s="385">
        <f>PT!Q3</f>
        <v>2.5</v>
      </c>
      <c r="R22" s="385">
        <f>PT!R3</f>
        <v>2</v>
      </c>
      <c r="S22" s="385">
        <f>PT!S3</f>
        <v>0</v>
      </c>
      <c r="T22" s="385">
        <f>PT!T3</f>
        <v>2</v>
      </c>
      <c r="U22" s="385">
        <f>PT!U3</f>
        <v>0</v>
      </c>
      <c r="V22" s="385">
        <f>PT!V3</f>
        <v>2.5</v>
      </c>
      <c r="W22" s="385">
        <f>PT!W3</f>
        <v>2</v>
      </c>
      <c r="X22" s="385">
        <f>PT!X3</f>
        <v>0</v>
      </c>
      <c r="Y22" s="385">
        <f>PT!Y3</f>
        <v>0</v>
      </c>
      <c r="Z22" s="385">
        <f>PT!Z3</f>
        <v>0</v>
      </c>
      <c r="AA22" s="385">
        <f>PT!AA3</f>
        <v>2</v>
      </c>
      <c r="AB22" s="385">
        <f>PT!AB3</f>
        <v>2</v>
      </c>
      <c r="AC22" s="386">
        <f>PT!AC3</f>
        <v>19</v>
      </c>
      <c r="AD22" s="386">
        <f>PT!AD3</f>
        <v>38</v>
      </c>
      <c r="AE22" s="386">
        <f>PT!AE3</f>
        <v>19</v>
      </c>
      <c r="AF22" s="386">
        <f>PT!AF3</f>
        <v>19</v>
      </c>
      <c r="AG22" s="387">
        <f>PT!AG3</f>
        <v>2</v>
      </c>
      <c r="AH22" s="385">
        <f>PT!AH3</f>
        <v>14</v>
      </c>
      <c r="AI22" s="385">
        <f>PT!AI3</f>
        <v>3</v>
      </c>
      <c r="AJ22" s="385">
        <f>PT!AJ3</f>
        <v>2</v>
      </c>
      <c r="AK22" s="388">
        <f>PT!AK3</f>
        <v>0.78947368421052633</v>
      </c>
      <c r="AL22" s="389" t="str">
        <f>PT!AL3</f>
        <v>R</v>
      </c>
    </row>
    <row r="23" spans="1:38" ht="18" customHeight="1">
      <c r="A23" s="257" t="str">
        <f>TE!A4</f>
        <v>TE</v>
      </c>
      <c r="B23" s="381" t="str">
        <f>TE!B4</f>
        <v>CANFIELD, George</v>
      </c>
      <c r="C23" s="385">
        <f>TE!C4</f>
        <v>3</v>
      </c>
      <c r="D23" s="385">
        <f>TE!D4</f>
        <v>1.5</v>
      </c>
      <c r="E23" s="385">
        <f>TE!E4</f>
        <v>0</v>
      </c>
      <c r="F23" s="385">
        <f>TE!F4</f>
        <v>2.5</v>
      </c>
      <c r="G23" s="385">
        <f>TE!G4</f>
        <v>2.5</v>
      </c>
      <c r="H23" s="385">
        <f>TE!H4</f>
        <v>3</v>
      </c>
      <c r="I23" s="385">
        <f>TE!I4</f>
        <v>0</v>
      </c>
      <c r="J23" s="385">
        <f>TE!J4</f>
        <v>0</v>
      </c>
      <c r="K23" s="385">
        <f>TE!K4</f>
        <v>0</v>
      </c>
      <c r="L23" s="385">
        <f>TE!L4</f>
        <v>0</v>
      </c>
      <c r="M23" s="385">
        <f>TE!M4</f>
        <v>3</v>
      </c>
      <c r="N23" s="385">
        <f>TE!N4</f>
        <v>1.5</v>
      </c>
      <c r="O23" s="385">
        <f>TE!O4</f>
        <v>0</v>
      </c>
      <c r="P23" s="385">
        <f>TE!P4</f>
        <v>2</v>
      </c>
      <c r="Q23" s="385">
        <f>TE!Q4</f>
        <v>0</v>
      </c>
      <c r="R23" s="385">
        <f>TE!R4</f>
        <v>1</v>
      </c>
      <c r="S23" s="385">
        <f>TE!S4</f>
        <v>0</v>
      </c>
      <c r="T23" s="385">
        <f>TE!T4</f>
        <v>2.5</v>
      </c>
      <c r="U23" s="385">
        <f>TE!U4</f>
        <v>3</v>
      </c>
      <c r="V23" s="385">
        <f>TE!V4</f>
        <v>0</v>
      </c>
      <c r="W23" s="385">
        <f>TE!W4</f>
        <v>1</v>
      </c>
      <c r="X23" s="385">
        <f>TE!X4</f>
        <v>2</v>
      </c>
      <c r="Y23" s="385">
        <f>TE!Y4</f>
        <v>0</v>
      </c>
      <c r="Z23" s="385">
        <f>TE!Z4</f>
        <v>0</v>
      </c>
      <c r="AA23" s="385">
        <f>TE!AA4</f>
        <v>3</v>
      </c>
      <c r="AB23" s="385">
        <f>TE!AB4</f>
        <v>2</v>
      </c>
      <c r="AC23" s="386">
        <f>TE!AC4</f>
        <v>16</v>
      </c>
      <c r="AD23" s="386">
        <f>TE!AD4</f>
        <v>33.5</v>
      </c>
      <c r="AE23" s="386">
        <f>TE!AE4</f>
        <v>14.5</v>
      </c>
      <c r="AF23" s="386">
        <f>TE!AF4</f>
        <v>19</v>
      </c>
      <c r="AG23" s="387">
        <f>TE!AG4</f>
        <v>2.09375</v>
      </c>
      <c r="AH23" s="385">
        <f>TE!AH4</f>
        <v>11</v>
      </c>
      <c r="AI23" s="385">
        <f>TE!AI4</f>
        <v>3</v>
      </c>
      <c r="AJ23" s="385">
        <f>TE!AJ4</f>
        <v>2</v>
      </c>
      <c r="AK23" s="388">
        <f>TE!AK4</f>
        <v>0.75</v>
      </c>
      <c r="AL23" s="389" t="str">
        <f>TE!AL4</f>
        <v>R</v>
      </c>
    </row>
    <row r="24" spans="1:38" ht="18" customHeight="1">
      <c r="A24" s="257" t="str">
        <f>QB!A4</f>
        <v>QB</v>
      </c>
      <c r="B24" s="381" t="str">
        <f>QB!B4</f>
        <v>PUCCIO, John</v>
      </c>
      <c r="C24" s="385">
        <f>QB!C4</f>
        <v>0</v>
      </c>
      <c r="D24" s="385">
        <f>QB!D4</f>
        <v>0</v>
      </c>
      <c r="E24" s="385">
        <f>QB!E4</f>
        <v>0</v>
      </c>
      <c r="F24" s="385">
        <f>QB!F4</f>
        <v>3</v>
      </c>
      <c r="G24" s="385">
        <f>QB!G4</f>
        <v>0</v>
      </c>
      <c r="H24" s="385">
        <f>QB!H4</f>
        <v>1.5</v>
      </c>
      <c r="I24" s="385">
        <f>QB!I4</f>
        <v>1</v>
      </c>
      <c r="J24" s="385">
        <f>QB!J4</f>
        <v>3</v>
      </c>
      <c r="K24" s="385">
        <f>QB!K4</f>
        <v>3</v>
      </c>
      <c r="L24" s="385">
        <f>QB!L4</f>
        <v>0</v>
      </c>
      <c r="M24" s="385">
        <f>QB!M4</f>
        <v>3</v>
      </c>
      <c r="N24" s="385">
        <f>QB!N4</f>
        <v>0</v>
      </c>
      <c r="O24" s="385">
        <f>QB!O4</f>
        <v>3</v>
      </c>
      <c r="P24" s="385">
        <f>QB!P4</f>
        <v>3</v>
      </c>
      <c r="Q24" s="385">
        <f>QB!Q4</f>
        <v>0</v>
      </c>
      <c r="R24" s="385">
        <f>QB!R4</f>
        <v>0</v>
      </c>
      <c r="S24" s="385">
        <f>QB!S4</f>
        <v>2</v>
      </c>
      <c r="T24" s="385">
        <f>QB!T4</f>
        <v>0</v>
      </c>
      <c r="U24" s="385">
        <f>QB!U4</f>
        <v>0</v>
      </c>
      <c r="V24" s="385">
        <f>QB!V4</f>
        <v>3</v>
      </c>
      <c r="W24" s="385">
        <f>QB!W4</f>
        <v>0</v>
      </c>
      <c r="X24" s="385">
        <f>QB!X4</f>
        <v>0</v>
      </c>
      <c r="Y24" s="385">
        <f>QB!Y4</f>
        <v>0</v>
      </c>
      <c r="Z24" s="385">
        <f>QB!Z4</f>
        <v>0.5</v>
      </c>
      <c r="AA24" s="385">
        <f>QB!AA4</f>
        <v>0</v>
      </c>
      <c r="AB24" s="385">
        <f>QB!AB4</f>
        <v>3</v>
      </c>
      <c r="AC24" s="386">
        <f>QB!AC4</f>
        <v>13</v>
      </c>
      <c r="AD24" s="386">
        <f>QB!AD4</f>
        <v>29</v>
      </c>
      <c r="AE24" s="386">
        <f>QB!AE4</f>
        <v>10</v>
      </c>
      <c r="AF24" s="386">
        <f>QB!AF4</f>
        <v>19</v>
      </c>
      <c r="AG24" s="387">
        <f>QB!AG4</f>
        <v>2.2307692307692308</v>
      </c>
      <c r="AH24" s="385">
        <f>QB!AH4</f>
        <v>9</v>
      </c>
      <c r="AI24" s="385">
        <f>QB!AI4</f>
        <v>3</v>
      </c>
      <c r="AJ24" s="385">
        <f>QB!AJ4</f>
        <v>1</v>
      </c>
      <c r="AK24" s="388">
        <f>QB!AK4</f>
        <v>0.73076923076923073</v>
      </c>
      <c r="AL24" s="389">
        <f>QB!AL4</f>
        <v>0</v>
      </c>
    </row>
    <row r="25" spans="1:38" ht="18" customHeight="1">
      <c r="A25" s="257" t="str">
        <f>'G2'!A5</f>
        <v>G2</v>
      </c>
      <c r="B25" s="381" t="str">
        <f>'G2'!B5</f>
        <v>KYLISH, Frank</v>
      </c>
      <c r="C25" s="385">
        <f>'G2'!C5</f>
        <v>0</v>
      </c>
      <c r="D25" s="385">
        <f>'G2'!D5</f>
        <v>2</v>
      </c>
      <c r="E25" s="385">
        <f>'G2'!E5</f>
        <v>2</v>
      </c>
      <c r="F25" s="385">
        <f>'G2'!F5</f>
        <v>2.5</v>
      </c>
      <c r="G25" s="385">
        <f>'G2'!G5</f>
        <v>2</v>
      </c>
      <c r="H25" s="385">
        <f>'G2'!H5</f>
        <v>0.5</v>
      </c>
      <c r="I25" s="385">
        <f>'G2'!I5</f>
        <v>3</v>
      </c>
      <c r="J25" s="385">
        <f>'G2'!J5</f>
        <v>1</v>
      </c>
      <c r="K25" s="385">
        <f>'G2'!K5</f>
        <v>0</v>
      </c>
      <c r="L25" s="385">
        <f>'G2'!L5</f>
        <v>2.5</v>
      </c>
      <c r="M25" s="385">
        <f>'G2'!M5</f>
        <v>3</v>
      </c>
      <c r="N25" s="385">
        <f>'G2'!N5</f>
        <v>0</v>
      </c>
      <c r="O25" s="385">
        <f>'G2'!O5</f>
        <v>3</v>
      </c>
      <c r="P25" s="385">
        <f>'G2'!P5</f>
        <v>1</v>
      </c>
      <c r="Q25" s="385">
        <f>'G2'!Q5</f>
        <v>3</v>
      </c>
      <c r="R25" s="385">
        <f>'G2'!R5</f>
        <v>0.5</v>
      </c>
      <c r="S25" s="385">
        <f>'G2'!S5</f>
        <v>1</v>
      </c>
      <c r="T25" s="385">
        <f>'G2'!T5</f>
        <v>0</v>
      </c>
      <c r="U25" s="385">
        <f>'G2'!U5</f>
        <v>3</v>
      </c>
      <c r="V25" s="385">
        <f>'G2'!V5</f>
        <v>2.5</v>
      </c>
      <c r="W25" s="385">
        <f>'G2'!W5</f>
        <v>1</v>
      </c>
      <c r="X25" s="385">
        <f>'G2'!X5</f>
        <v>3</v>
      </c>
      <c r="Y25" s="385">
        <f>'G2'!Y5</f>
        <v>0</v>
      </c>
      <c r="Z25" s="385">
        <f>'G2'!Z5</f>
        <v>0</v>
      </c>
      <c r="AA25" s="385">
        <f>'G2'!AA5</f>
        <v>0</v>
      </c>
      <c r="AB25" s="385">
        <f>'G2'!AB5</f>
        <v>2</v>
      </c>
      <c r="AC25" s="386">
        <f>'G2'!AC5</f>
        <v>20</v>
      </c>
      <c r="AD25" s="386">
        <f>'G2'!AD5</f>
        <v>38.5</v>
      </c>
      <c r="AE25" s="386">
        <f>'G2'!AE5</f>
        <v>21.5</v>
      </c>
      <c r="AF25" s="386">
        <f>'G2'!AF5</f>
        <v>17</v>
      </c>
      <c r="AG25" s="387">
        <f>'G2'!AG5</f>
        <v>1.925</v>
      </c>
      <c r="AH25" s="385">
        <f>'G2'!AH5</f>
        <v>13</v>
      </c>
      <c r="AI25" s="385">
        <f>'G2'!AI5</f>
        <v>7</v>
      </c>
      <c r="AJ25" s="385">
        <f>'G2'!AJ5</f>
        <v>0</v>
      </c>
      <c r="AK25" s="388">
        <f>'G2'!AK5</f>
        <v>0.65</v>
      </c>
      <c r="AL25" s="389">
        <f>'G2'!AL5</f>
        <v>0</v>
      </c>
    </row>
    <row r="26" spans="1:38" ht="18" customHeight="1">
      <c r="A26" s="257" t="str">
        <f>TE!A5</f>
        <v>TE</v>
      </c>
      <c r="B26" s="381" t="str">
        <f>TE!B5</f>
        <v>CARRAGINO, Tom</v>
      </c>
      <c r="C26" s="385">
        <f>TE!C5</f>
        <v>0</v>
      </c>
      <c r="D26" s="385">
        <f>TE!D5</f>
        <v>2</v>
      </c>
      <c r="E26" s="385">
        <f>TE!E5</f>
        <v>0</v>
      </c>
      <c r="F26" s="385">
        <f>TE!F5</f>
        <v>0.5</v>
      </c>
      <c r="G26" s="385">
        <f>TE!G5</f>
        <v>0</v>
      </c>
      <c r="H26" s="385">
        <f>TE!H5</f>
        <v>0</v>
      </c>
      <c r="I26" s="385">
        <f>TE!I5</f>
        <v>0</v>
      </c>
      <c r="J26" s="385">
        <f>TE!J5</f>
        <v>1</v>
      </c>
      <c r="K26" s="385">
        <f>TE!K5</f>
        <v>3</v>
      </c>
      <c r="L26" s="385">
        <f>TE!L5</f>
        <v>2.5</v>
      </c>
      <c r="M26" s="385">
        <f>TE!M5</f>
        <v>0</v>
      </c>
      <c r="N26" s="385">
        <f>TE!N5</f>
        <v>2.5</v>
      </c>
      <c r="O26" s="385">
        <f>TE!O5</f>
        <v>0</v>
      </c>
      <c r="P26" s="385">
        <f>TE!P5</f>
        <v>3</v>
      </c>
      <c r="Q26" s="385">
        <f>TE!Q5</f>
        <v>1</v>
      </c>
      <c r="R26" s="385">
        <f>TE!R5</f>
        <v>0</v>
      </c>
      <c r="S26" s="385">
        <f>TE!S5</f>
        <v>0</v>
      </c>
      <c r="T26" s="385">
        <f>TE!T5</f>
        <v>2</v>
      </c>
      <c r="U26" s="385">
        <f>TE!U5</f>
        <v>0</v>
      </c>
      <c r="V26" s="385">
        <f>TE!V5</f>
        <v>3</v>
      </c>
      <c r="W26" s="385">
        <f>TE!W5</f>
        <v>3</v>
      </c>
      <c r="X26" s="385">
        <f>TE!X5</f>
        <v>0</v>
      </c>
      <c r="Y26" s="385">
        <f>TE!Y5</f>
        <v>0</v>
      </c>
      <c r="Z26" s="385">
        <f>TE!Z5</f>
        <v>2</v>
      </c>
      <c r="AA26" s="385">
        <f>TE!AA5</f>
        <v>0</v>
      </c>
      <c r="AB26" s="385">
        <f>TE!AB5</f>
        <v>2.5</v>
      </c>
      <c r="AC26" s="386">
        <f>TE!AC5</f>
        <v>13</v>
      </c>
      <c r="AD26" s="386">
        <f>TE!AD5</f>
        <v>28</v>
      </c>
      <c r="AE26" s="386">
        <f>TE!AE5</f>
        <v>11</v>
      </c>
      <c r="AF26" s="386">
        <f>TE!AF5</f>
        <v>17</v>
      </c>
      <c r="AG26" s="387">
        <f>TE!AG5</f>
        <v>2.1538461538461537</v>
      </c>
      <c r="AH26" s="385">
        <f>TE!AH5</f>
        <v>10</v>
      </c>
      <c r="AI26" s="385">
        <f>TE!AI5</f>
        <v>3</v>
      </c>
      <c r="AJ26" s="385">
        <f>TE!AJ5</f>
        <v>0</v>
      </c>
      <c r="AK26" s="388">
        <f>TE!AK5</f>
        <v>0.76923076923076927</v>
      </c>
      <c r="AL26" s="389" t="str">
        <f>TE!AL5</f>
        <v>R</v>
      </c>
    </row>
    <row r="27" spans="1:38" ht="18" customHeight="1">
      <c r="A27" s="384" t="str">
        <f>WB!A5</f>
        <v>WB</v>
      </c>
      <c r="B27" s="391" t="str">
        <f>WB!B5</f>
        <v>WEEDEN, Bill</v>
      </c>
      <c r="C27" s="384">
        <f>WB!C5</f>
        <v>0</v>
      </c>
      <c r="D27" s="384">
        <f>WB!D5</f>
        <v>0</v>
      </c>
      <c r="E27" s="384">
        <f>WB!E5</f>
        <v>0</v>
      </c>
      <c r="F27" s="384">
        <f>WB!F5</f>
        <v>2.5</v>
      </c>
      <c r="G27" s="384">
        <f>WB!G5</f>
        <v>0</v>
      </c>
      <c r="H27" s="384">
        <f>WB!H5</f>
        <v>2</v>
      </c>
      <c r="I27" s="384">
        <f>WB!I5</f>
        <v>1.5</v>
      </c>
      <c r="J27" s="384">
        <f>WB!J5</f>
        <v>2</v>
      </c>
      <c r="K27" s="384">
        <f>WB!K5</f>
        <v>2.5</v>
      </c>
      <c r="L27" s="384">
        <f>WB!L5</f>
        <v>3</v>
      </c>
      <c r="M27" s="384">
        <f>WB!M5</f>
        <v>3</v>
      </c>
      <c r="N27" s="384">
        <f>WB!N5</f>
        <v>0</v>
      </c>
      <c r="O27" s="384">
        <f>WB!O5</f>
        <v>2</v>
      </c>
      <c r="P27" s="384">
        <f>WB!P5</f>
        <v>2</v>
      </c>
      <c r="Q27" s="384">
        <f>WB!Q5</f>
        <v>1.5</v>
      </c>
      <c r="R27" s="384">
        <f>WB!R5</f>
        <v>3</v>
      </c>
      <c r="S27" s="384">
        <f>WB!S5</f>
        <v>0</v>
      </c>
      <c r="T27" s="384">
        <f>WB!T5</f>
        <v>0</v>
      </c>
      <c r="U27" s="384">
        <f>WB!U5</f>
        <v>0</v>
      </c>
      <c r="V27" s="384">
        <f>WB!V5</f>
        <v>0</v>
      </c>
      <c r="W27" s="384">
        <f>WB!W5</f>
        <v>2.5</v>
      </c>
      <c r="X27" s="384">
        <f>WB!X5</f>
        <v>3</v>
      </c>
      <c r="Y27" s="384">
        <f>WB!Y5</f>
        <v>0</v>
      </c>
      <c r="Z27" s="384">
        <f>WB!Z5</f>
        <v>3</v>
      </c>
      <c r="AA27" s="384">
        <f>WB!AA5</f>
        <v>2</v>
      </c>
      <c r="AB27" s="384">
        <f>WB!AB5</f>
        <v>2.5</v>
      </c>
      <c r="AC27" s="392">
        <f>WB!AC5</f>
        <v>20</v>
      </c>
      <c r="AD27" s="392">
        <f>WB!AD5</f>
        <v>38</v>
      </c>
      <c r="AE27" s="392">
        <f>WB!AE5</f>
        <v>22</v>
      </c>
      <c r="AF27" s="392">
        <f>WB!AF5</f>
        <v>16</v>
      </c>
      <c r="AG27" s="393">
        <f>WB!AG5</f>
        <v>1.9</v>
      </c>
      <c r="AH27" s="384">
        <f>WB!AH5</f>
        <v>14</v>
      </c>
      <c r="AI27" s="384">
        <f>WB!AI5</f>
        <v>4</v>
      </c>
      <c r="AJ27" s="384">
        <f>WB!AJ5</f>
        <v>2</v>
      </c>
      <c r="AK27" s="394">
        <f>WB!AK5</f>
        <v>0.75</v>
      </c>
      <c r="AL27" s="384">
        <f>WB!AL5</f>
        <v>0</v>
      </c>
    </row>
    <row r="28" spans="1:38" ht="18" customHeight="1">
      <c r="A28" s="257" t="str">
        <f>'G2'!A6</f>
        <v>G2</v>
      </c>
      <c r="B28" s="381" t="str">
        <f>'G2'!B6</f>
        <v>BARBA, Pete</v>
      </c>
      <c r="C28" s="385">
        <f>'G2'!C6</f>
        <v>0</v>
      </c>
      <c r="D28" s="385">
        <f>'G2'!D6</f>
        <v>0.5</v>
      </c>
      <c r="E28" s="385">
        <f>'G2'!E6</f>
        <v>0</v>
      </c>
      <c r="F28" s="385">
        <f>'G2'!F6</f>
        <v>0.5</v>
      </c>
      <c r="G28" s="385">
        <f>'G2'!G6</f>
        <v>2.5</v>
      </c>
      <c r="H28" s="385">
        <f>'G2'!H6</f>
        <v>3</v>
      </c>
      <c r="I28" s="385">
        <f>'G2'!I6</f>
        <v>0</v>
      </c>
      <c r="J28" s="385">
        <f>'G2'!J6</f>
        <v>3</v>
      </c>
      <c r="K28" s="385">
        <f>'G2'!K6</f>
        <v>0</v>
      </c>
      <c r="L28" s="385">
        <f>'G2'!L6</f>
        <v>0</v>
      </c>
      <c r="M28" s="385">
        <f>'G2'!M6</f>
        <v>2</v>
      </c>
      <c r="N28" s="385">
        <f>'G2'!N6</f>
        <v>0</v>
      </c>
      <c r="O28" s="385">
        <f>'G2'!O6</f>
        <v>0.5</v>
      </c>
      <c r="P28" s="385">
        <f>'G2'!P6</f>
        <v>0</v>
      </c>
      <c r="Q28" s="385">
        <f>'G2'!Q6</f>
        <v>1.5</v>
      </c>
      <c r="R28" s="385">
        <f>'G2'!R6</f>
        <v>3</v>
      </c>
      <c r="S28" s="385">
        <f>'G2'!S6</f>
        <v>2</v>
      </c>
      <c r="T28" s="385">
        <f>'G2'!T6</f>
        <v>0</v>
      </c>
      <c r="U28" s="385">
        <f>'G2'!U6</f>
        <v>0</v>
      </c>
      <c r="V28" s="385">
        <f>'G2'!V6</f>
        <v>3</v>
      </c>
      <c r="W28" s="385">
        <f>'G2'!W6</f>
        <v>0</v>
      </c>
      <c r="X28" s="385">
        <f>'G2'!X6</f>
        <v>0</v>
      </c>
      <c r="Y28" s="385">
        <f>'G2'!Y6</f>
        <v>3</v>
      </c>
      <c r="Z28" s="385">
        <f>'G2'!Z6</f>
        <v>0</v>
      </c>
      <c r="AA28" s="385">
        <f>'G2'!AA6</f>
        <v>3</v>
      </c>
      <c r="AB28" s="385">
        <f>'G2'!AB6</f>
        <v>3</v>
      </c>
      <c r="AC28" s="386">
        <f>'G2'!AC6</f>
        <v>15</v>
      </c>
      <c r="AD28" s="386">
        <f>'G2'!AD6</f>
        <v>30.5</v>
      </c>
      <c r="AE28" s="386">
        <f>'G2'!AE6</f>
        <v>14.5</v>
      </c>
      <c r="AF28" s="386">
        <f>'G2'!AF6</f>
        <v>16</v>
      </c>
      <c r="AG28" s="387">
        <f>'G2'!AG6</f>
        <v>2.0333333333333332</v>
      </c>
      <c r="AH28" s="385">
        <f>'G2'!AH6</f>
        <v>10</v>
      </c>
      <c r="AI28" s="385">
        <f>'G2'!AI6</f>
        <v>4</v>
      </c>
      <c r="AJ28" s="385">
        <f>'G2'!AJ6</f>
        <v>1</v>
      </c>
      <c r="AK28" s="388">
        <f>'G2'!AK6</f>
        <v>0.7</v>
      </c>
      <c r="AL28" s="389">
        <f>'G2'!AL6</f>
        <v>0</v>
      </c>
    </row>
    <row r="29" spans="1:38" ht="18" customHeight="1">
      <c r="A29" s="257" t="str">
        <f>SB!A3</f>
        <v>SB</v>
      </c>
      <c r="B29" s="381" t="str">
        <f>SB!B3</f>
        <v>CATALANO, Joe</v>
      </c>
      <c r="C29" s="385">
        <f>SB!C3</f>
        <v>3</v>
      </c>
      <c r="D29" s="385">
        <f>SB!D3</f>
        <v>0</v>
      </c>
      <c r="E29" s="385">
        <f>SB!E3</f>
        <v>3</v>
      </c>
      <c r="F29" s="385">
        <f>SB!F3</f>
        <v>0</v>
      </c>
      <c r="G29" s="385">
        <f>SB!G3</f>
        <v>2</v>
      </c>
      <c r="H29" s="385">
        <f>SB!H3</f>
        <v>0</v>
      </c>
      <c r="I29" s="385">
        <f>SB!I3</f>
        <v>0</v>
      </c>
      <c r="J29" s="385">
        <f>SB!J3</f>
        <v>1</v>
      </c>
      <c r="K29" s="385">
        <f>SB!K3</f>
        <v>0</v>
      </c>
      <c r="L29" s="385">
        <f>SB!L3</f>
        <v>0</v>
      </c>
      <c r="M29" s="385">
        <f>SB!M3</f>
        <v>0</v>
      </c>
      <c r="N29" s="385">
        <f>SB!N3</f>
        <v>0</v>
      </c>
      <c r="O29" s="385">
        <f>SB!O3</f>
        <v>0</v>
      </c>
      <c r="P29" s="385">
        <f>SB!P3</f>
        <v>3</v>
      </c>
      <c r="Q29" s="385">
        <f>SB!Q3</f>
        <v>0</v>
      </c>
      <c r="R29" s="385">
        <f>SB!R3</f>
        <v>3</v>
      </c>
      <c r="S29" s="385">
        <f>SB!S3</f>
        <v>0</v>
      </c>
      <c r="T29" s="385">
        <f>SB!T3</f>
        <v>2.5</v>
      </c>
      <c r="U29" s="385">
        <f>SB!U3</f>
        <v>3</v>
      </c>
      <c r="V29" s="385">
        <f>SB!V3</f>
        <v>0</v>
      </c>
      <c r="W29" s="385">
        <f>SB!W3</f>
        <v>2.5</v>
      </c>
      <c r="X29" s="385">
        <f>SB!X3</f>
        <v>0</v>
      </c>
      <c r="Y29" s="385">
        <f>SB!Y3</f>
        <v>0</v>
      </c>
      <c r="Z29" s="385">
        <f>SB!Z3</f>
        <v>0</v>
      </c>
      <c r="AA29" s="385">
        <f>SB!AA3</f>
        <v>0</v>
      </c>
      <c r="AB29" s="385">
        <f>SB!AB3</f>
        <v>0</v>
      </c>
      <c r="AC29" s="386">
        <f>SB!AC3</f>
        <v>10</v>
      </c>
      <c r="AD29" s="386">
        <f>SB!AD3</f>
        <v>23</v>
      </c>
      <c r="AE29" s="386">
        <f>SB!AE3</f>
        <v>7</v>
      </c>
      <c r="AF29" s="386">
        <f>SB!AF3</f>
        <v>16</v>
      </c>
      <c r="AG29" s="387">
        <f>SB!AG3</f>
        <v>2.2999999999999998</v>
      </c>
      <c r="AH29" s="385">
        <f>SB!AH3</f>
        <v>8</v>
      </c>
      <c r="AI29" s="385">
        <f>SB!AI3</f>
        <v>2</v>
      </c>
      <c r="AJ29" s="385">
        <f>SB!AJ3</f>
        <v>0</v>
      </c>
      <c r="AK29" s="388">
        <f>SB!AK3</f>
        <v>0.8</v>
      </c>
      <c r="AL29" s="389">
        <f>SB!AL3</f>
        <v>0</v>
      </c>
    </row>
    <row r="30" spans="1:38" ht="18" customHeight="1">
      <c r="A30" s="257" t="str">
        <f>AB!A4</f>
        <v>AB</v>
      </c>
      <c r="B30" s="381" t="str">
        <f>AB!B4</f>
        <v>STANIK, Ted</v>
      </c>
      <c r="C30" s="385">
        <f>AB!C4</f>
        <v>1.5</v>
      </c>
      <c r="D30" s="385">
        <f>AB!D4</f>
        <v>0.5</v>
      </c>
      <c r="E30" s="385">
        <f>AB!E4</f>
        <v>3</v>
      </c>
      <c r="F30" s="385">
        <f>AB!F4</f>
        <v>2.5</v>
      </c>
      <c r="G30" s="385">
        <f>AB!G4</f>
        <v>0.5</v>
      </c>
      <c r="H30" s="385">
        <f>AB!H4</f>
        <v>2.5</v>
      </c>
      <c r="I30" s="385">
        <f>AB!I4</f>
        <v>3</v>
      </c>
      <c r="J30" s="385">
        <f>AB!J4</f>
        <v>3</v>
      </c>
      <c r="K30" s="385">
        <f>AB!K4</f>
        <v>0</v>
      </c>
      <c r="L30" s="385">
        <f>AB!L4</f>
        <v>2.5</v>
      </c>
      <c r="M30" s="385">
        <f>AB!M4</f>
        <v>2</v>
      </c>
      <c r="N30" s="385">
        <f>AB!N4</f>
        <v>2.5</v>
      </c>
      <c r="O30" s="385">
        <f>AB!O4</f>
        <v>3</v>
      </c>
      <c r="P30" s="385">
        <f>AB!P4</f>
        <v>0</v>
      </c>
      <c r="Q30" s="385">
        <f>AB!Q4</f>
        <v>2.5</v>
      </c>
      <c r="R30" s="385">
        <f>AB!R4</f>
        <v>0</v>
      </c>
      <c r="S30" s="385">
        <f>AB!S4</f>
        <v>0</v>
      </c>
      <c r="T30" s="385">
        <f>AB!T4</f>
        <v>0</v>
      </c>
      <c r="U30" s="385">
        <f>AB!U4</f>
        <v>2.5</v>
      </c>
      <c r="V30" s="385">
        <f>AB!V4</f>
        <v>0</v>
      </c>
      <c r="W30" s="385">
        <f>AB!W4</f>
        <v>0</v>
      </c>
      <c r="X30" s="385">
        <f>AB!X4</f>
        <v>3</v>
      </c>
      <c r="Y30" s="385">
        <f>AB!Y4</f>
        <v>1.5</v>
      </c>
      <c r="Z30" s="385">
        <f>AB!Z4</f>
        <v>0</v>
      </c>
      <c r="AA30" s="385">
        <f>AB!AA4</f>
        <v>3</v>
      </c>
      <c r="AB30" s="385">
        <f>AB!AB4</f>
        <v>0</v>
      </c>
      <c r="AC30" s="386">
        <f>AB!AC4</f>
        <v>21</v>
      </c>
      <c r="AD30" s="386">
        <f>AB!AD4</f>
        <v>39</v>
      </c>
      <c r="AE30" s="386">
        <f>AB!AE4</f>
        <v>24</v>
      </c>
      <c r="AF30" s="386">
        <f>AB!AF4</f>
        <v>15</v>
      </c>
      <c r="AG30" s="387">
        <f>AB!AG4</f>
        <v>1.8571428571428572</v>
      </c>
      <c r="AH30" s="385">
        <f>AB!AH4</f>
        <v>13</v>
      </c>
      <c r="AI30" s="385">
        <f>AB!AI4</f>
        <v>6</v>
      </c>
      <c r="AJ30" s="385">
        <f>AB!AJ4</f>
        <v>2</v>
      </c>
      <c r="AK30" s="388">
        <f>AB!AK4</f>
        <v>0.66666666666666663</v>
      </c>
      <c r="AL30" s="389">
        <f>AB!AL4</f>
        <v>0</v>
      </c>
    </row>
    <row r="31" spans="1:38" ht="18" customHeight="1">
      <c r="A31" s="257" t="str">
        <f>SE!A6</f>
        <v>SE</v>
      </c>
      <c r="B31" s="381" t="str">
        <f>SE!B6</f>
        <v>PEDRAZA, Tony</v>
      </c>
      <c r="C31" s="385">
        <f>SE!C6</f>
        <v>3</v>
      </c>
      <c r="D31" s="385">
        <f>SE!D6</f>
        <v>1</v>
      </c>
      <c r="E31" s="385">
        <f>SE!E6</f>
        <v>3</v>
      </c>
      <c r="F31" s="385">
        <f>SE!F6</f>
        <v>3</v>
      </c>
      <c r="G31" s="385">
        <f>SE!G6</f>
        <v>3</v>
      </c>
      <c r="H31" s="385">
        <f>SE!H6</f>
        <v>1.5</v>
      </c>
      <c r="I31" s="385">
        <f>SE!I6</f>
        <v>0</v>
      </c>
      <c r="J31" s="385">
        <f>SE!J6</f>
        <v>0</v>
      </c>
      <c r="K31" s="385">
        <f>SE!K6</f>
        <v>0</v>
      </c>
      <c r="L31" s="385">
        <f>SE!L6</f>
        <v>2</v>
      </c>
      <c r="M31" s="385">
        <f>SE!M6</f>
        <v>0</v>
      </c>
      <c r="N31" s="385">
        <f>SE!N6</f>
        <v>1</v>
      </c>
      <c r="O31" s="385">
        <f>SE!O6</f>
        <v>2.5</v>
      </c>
      <c r="P31" s="385">
        <f>SE!P6</f>
        <v>1.5</v>
      </c>
      <c r="Q31" s="385">
        <f>SE!Q6</f>
        <v>0</v>
      </c>
      <c r="R31" s="385">
        <f>SE!R6</f>
        <v>2.5</v>
      </c>
      <c r="S31" s="385">
        <f>SE!S6</f>
        <v>2</v>
      </c>
      <c r="T31" s="385">
        <f>SE!T6</f>
        <v>3</v>
      </c>
      <c r="U31" s="385">
        <f>SE!U6</f>
        <v>0.5</v>
      </c>
      <c r="V31" s="385">
        <f>SE!V6</f>
        <v>0</v>
      </c>
      <c r="W31" s="385">
        <f>SE!W6</f>
        <v>0</v>
      </c>
      <c r="X31" s="385">
        <f>SE!X6</f>
        <v>2.5</v>
      </c>
      <c r="Y31" s="385">
        <f>SE!Y6</f>
        <v>0</v>
      </c>
      <c r="Z31" s="385">
        <f>SE!Z6</f>
        <v>0</v>
      </c>
      <c r="AA31" s="385">
        <f>SE!AA6</f>
        <v>0</v>
      </c>
      <c r="AB31" s="385">
        <f>SE!AB6</f>
        <v>2.5</v>
      </c>
      <c r="AC31" s="386">
        <f>SE!AC6</f>
        <v>18</v>
      </c>
      <c r="AD31" s="386">
        <f>SE!AD6</f>
        <v>34.5</v>
      </c>
      <c r="AE31" s="386">
        <f>SE!AE6</f>
        <v>19.5</v>
      </c>
      <c r="AF31" s="386">
        <f>SE!AF6</f>
        <v>15</v>
      </c>
      <c r="AG31" s="387">
        <f>SE!AG6</f>
        <v>1.9166666666666667</v>
      </c>
      <c r="AH31" s="385">
        <f>SE!AH6</f>
        <v>11</v>
      </c>
      <c r="AI31" s="385">
        <f>SE!AI6</f>
        <v>5</v>
      </c>
      <c r="AJ31" s="385">
        <f>SE!AJ6</f>
        <v>2</v>
      </c>
      <c r="AK31" s="388">
        <f>SE!AK6</f>
        <v>0.66666666666666663</v>
      </c>
      <c r="AL31" s="389">
        <f>SE!AL6</f>
        <v>0</v>
      </c>
    </row>
    <row r="32" spans="1:38" ht="18" customHeight="1">
      <c r="A32" s="257" t="str">
        <f>PT!A4</f>
        <v>PT</v>
      </c>
      <c r="B32" s="381" t="str">
        <f>PT!B4</f>
        <v>LePREVOST, Tom</v>
      </c>
      <c r="C32" s="385">
        <f>PT!C4</f>
        <v>0</v>
      </c>
      <c r="D32" s="385">
        <f>PT!D4</f>
        <v>2</v>
      </c>
      <c r="E32" s="385">
        <f>PT!E4</f>
        <v>3</v>
      </c>
      <c r="F32" s="385">
        <f>PT!F4</f>
        <v>2.5</v>
      </c>
      <c r="G32" s="385">
        <f>PT!G4</f>
        <v>0</v>
      </c>
      <c r="H32" s="385">
        <f>PT!H4</f>
        <v>3</v>
      </c>
      <c r="I32" s="385">
        <f>PT!I4</f>
        <v>0</v>
      </c>
      <c r="J32" s="385">
        <f>PT!J4</f>
        <v>0</v>
      </c>
      <c r="K32" s="385">
        <f>PT!K4</f>
        <v>1</v>
      </c>
      <c r="L32" s="385">
        <f>PT!L4</f>
        <v>2.5</v>
      </c>
      <c r="M32" s="385">
        <f>PT!M4</f>
        <v>0</v>
      </c>
      <c r="N32" s="385">
        <f>PT!N4</f>
        <v>0</v>
      </c>
      <c r="O32" s="385">
        <f>PT!O4</f>
        <v>0</v>
      </c>
      <c r="P32" s="385">
        <f>PT!P4</f>
        <v>0</v>
      </c>
      <c r="Q32" s="385">
        <f>PT!Q4</f>
        <v>0</v>
      </c>
      <c r="R32" s="385">
        <f>PT!R4</f>
        <v>3</v>
      </c>
      <c r="S32" s="385">
        <f>PT!S4</f>
        <v>0</v>
      </c>
      <c r="T32" s="385">
        <f>PT!T4</f>
        <v>2.5</v>
      </c>
      <c r="U32" s="385">
        <f>PT!U4</f>
        <v>0</v>
      </c>
      <c r="V32" s="385">
        <f>PT!V4</f>
        <v>3</v>
      </c>
      <c r="W32" s="385">
        <f>PT!W4</f>
        <v>0.5</v>
      </c>
      <c r="X32" s="385">
        <f>PT!X4</f>
        <v>0</v>
      </c>
      <c r="Y32" s="385">
        <f>PT!Y4</f>
        <v>3</v>
      </c>
      <c r="Z32" s="385">
        <f>PT!Z4</f>
        <v>1</v>
      </c>
      <c r="AA32" s="385">
        <f>PT!AA4</f>
        <v>0</v>
      </c>
      <c r="AB32" s="385">
        <f>PT!AB4</f>
        <v>0</v>
      </c>
      <c r="AC32" s="386">
        <f>PT!AC4</f>
        <v>13</v>
      </c>
      <c r="AD32" s="386">
        <f>PT!AD4</f>
        <v>27</v>
      </c>
      <c r="AE32" s="386">
        <f>PT!AE4</f>
        <v>12</v>
      </c>
      <c r="AF32" s="386">
        <f>PT!AF4</f>
        <v>15</v>
      </c>
      <c r="AG32" s="387">
        <f>PT!AG4</f>
        <v>2.0769230769230771</v>
      </c>
      <c r="AH32" s="385">
        <f>PT!AH4</f>
        <v>9</v>
      </c>
      <c r="AI32" s="385">
        <f>PT!AI4</f>
        <v>4</v>
      </c>
      <c r="AJ32" s="385">
        <f>PT!AJ4</f>
        <v>0</v>
      </c>
      <c r="AK32" s="388">
        <f>PT!AK4</f>
        <v>0.69230769230769229</v>
      </c>
      <c r="AL32" s="389">
        <f>PT!AL4</f>
        <v>0</v>
      </c>
    </row>
    <row r="33" spans="1:38" ht="18" customHeight="1">
      <c r="A33" s="257" t="str">
        <f>PT!A5</f>
        <v>PT</v>
      </c>
      <c r="B33" s="381" t="str">
        <f>PT!B5</f>
        <v>RAMSAY, Dwight</v>
      </c>
      <c r="C33" s="385">
        <f>PT!C5</f>
        <v>0</v>
      </c>
      <c r="D33" s="385">
        <f>PT!D5</f>
        <v>0</v>
      </c>
      <c r="E33" s="385">
        <f>PT!E5</f>
        <v>0</v>
      </c>
      <c r="F33" s="385">
        <f>PT!F5</f>
        <v>0</v>
      </c>
      <c r="G33" s="385">
        <f>PT!G5</f>
        <v>0</v>
      </c>
      <c r="H33" s="385">
        <f>PT!H5</f>
        <v>0</v>
      </c>
      <c r="I33" s="385">
        <f>PT!I5</f>
        <v>0</v>
      </c>
      <c r="J33" s="385">
        <f>PT!J5</f>
        <v>2.5</v>
      </c>
      <c r="K33" s="385">
        <f>PT!K5</f>
        <v>1.5</v>
      </c>
      <c r="L33" s="385">
        <f>PT!L5</f>
        <v>3</v>
      </c>
      <c r="M33" s="385">
        <f>PT!M5</f>
        <v>2</v>
      </c>
      <c r="N33" s="385">
        <f>PT!N5</f>
        <v>0</v>
      </c>
      <c r="O33" s="385">
        <f>PT!O5</f>
        <v>0</v>
      </c>
      <c r="P33" s="385">
        <f>PT!P5</f>
        <v>0</v>
      </c>
      <c r="Q33" s="385">
        <f>PT!Q5</f>
        <v>2</v>
      </c>
      <c r="R33" s="385">
        <f>PT!R5</f>
        <v>2</v>
      </c>
      <c r="S33" s="385">
        <f>PT!S5</f>
        <v>0</v>
      </c>
      <c r="T33" s="385">
        <f>PT!T5</f>
        <v>2</v>
      </c>
      <c r="U33" s="385">
        <f>PT!U5</f>
        <v>3</v>
      </c>
      <c r="V33" s="385">
        <f>PT!V5</f>
        <v>2</v>
      </c>
      <c r="W33" s="385">
        <f>PT!W5</f>
        <v>0</v>
      </c>
      <c r="X33" s="385">
        <f>PT!X5</f>
        <v>2.5</v>
      </c>
      <c r="Y33" s="385">
        <f>PT!Y5</f>
        <v>0</v>
      </c>
      <c r="Z33" s="385">
        <f>PT!Z5</f>
        <v>0</v>
      </c>
      <c r="AA33" s="385">
        <f>PT!AA5</f>
        <v>0</v>
      </c>
      <c r="AB33" s="385">
        <f>PT!AB5</f>
        <v>0</v>
      </c>
      <c r="AC33" s="386">
        <f>PT!AC5</f>
        <v>10</v>
      </c>
      <c r="AD33" s="386">
        <f>PT!AD5</f>
        <v>22.5</v>
      </c>
      <c r="AE33" s="386">
        <f>PT!AE5</f>
        <v>7.5</v>
      </c>
      <c r="AF33" s="386">
        <f>PT!AF5</f>
        <v>15</v>
      </c>
      <c r="AG33" s="387">
        <f>PT!AG5</f>
        <v>2.25</v>
      </c>
      <c r="AH33" s="385">
        <f>PT!AH5</f>
        <v>9</v>
      </c>
      <c r="AI33" s="385">
        <f>PT!AI5</f>
        <v>0</v>
      </c>
      <c r="AJ33" s="385">
        <f>PT!AJ5</f>
        <v>1</v>
      </c>
      <c r="AK33" s="388">
        <f>PT!AK5</f>
        <v>0.95</v>
      </c>
      <c r="AL33" s="389">
        <f>PT!AL5</f>
        <v>0</v>
      </c>
    </row>
    <row r="34" spans="1:38" ht="18" customHeight="1">
      <c r="A34" s="257" t="str">
        <f>AB!A5</f>
        <v>AB</v>
      </c>
      <c r="B34" s="381" t="str">
        <f>AB!B5</f>
        <v>KAADI, George</v>
      </c>
      <c r="C34" s="385">
        <f>AB!C5</f>
        <v>1.5</v>
      </c>
      <c r="D34" s="385">
        <f>AB!D5</f>
        <v>0.5</v>
      </c>
      <c r="E34" s="385">
        <f>AB!E5</f>
        <v>0</v>
      </c>
      <c r="F34" s="385">
        <f>AB!F5</f>
        <v>3</v>
      </c>
      <c r="G34" s="385">
        <f>AB!G5</f>
        <v>0</v>
      </c>
      <c r="H34" s="385">
        <f>AB!H5</f>
        <v>0</v>
      </c>
      <c r="I34" s="385">
        <f>AB!I5</f>
        <v>0</v>
      </c>
      <c r="J34" s="385">
        <f>AB!J5</f>
        <v>3</v>
      </c>
      <c r="K34" s="385">
        <f>AB!K5</f>
        <v>0.5</v>
      </c>
      <c r="L34" s="385">
        <f>AB!L5</f>
        <v>3</v>
      </c>
      <c r="M34" s="385">
        <f>AB!M5</f>
        <v>0</v>
      </c>
      <c r="N34" s="385">
        <f>AB!N5</f>
        <v>0</v>
      </c>
      <c r="O34" s="385">
        <f>AB!O5</f>
        <v>0</v>
      </c>
      <c r="P34" s="385">
        <f>AB!P5</f>
        <v>0</v>
      </c>
      <c r="Q34" s="385">
        <f>AB!Q5</f>
        <v>0</v>
      </c>
      <c r="R34" s="385">
        <f>AB!R5</f>
        <v>1.5</v>
      </c>
      <c r="S34" s="385">
        <f>AB!S5</f>
        <v>3</v>
      </c>
      <c r="T34" s="385">
        <f>AB!T5</f>
        <v>2.5</v>
      </c>
      <c r="U34" s="385">
        <f>AB!U5</f>
        <v>3</v>
      </c>
      <c r="V34" s="385">
        <f>AB!V5</f>
        <v>0</v>
      </c>
      <c r="W34" s="385">
        <f>AB!W5</f>
        <v>0</v>
      </c>
      <c r="X34" s="385">
        <f>AB!X5</f>
        <v>3</v>
      </c>
      <c r="Y34" s="385">
        <f>AB!Y5</f>
        <v>2</v>
      </c>
      <c r="Z34" s="385">
        <f>AB!Z5</f>
        <v>0</v>
      </c>
      <c r="AA34" s="385">
        <f>AB!AA5</f>
        <v>0</v>
      </c>
      <c r="AB34" s="385">
        <f>AB!AB5</f>
        <v>0</v>
      </c>
      <c r="AC34" s="386">
        <f>AB!AC5</f>
        <v>13</v>
      </c>
      <c r="AD34" s="386">
        <f>AB!AD5</f>
        <v>26.5</v>
      </c>
      <c r="AE34" s="386">
        <f>AB!AE5</f>
        <v>12.5</v>
      </c>
      <c r="AF34" s="386">
        <f>AB!AF5</f>
        <v>14</v>
      </c>
      <c r="AG34" s="387">
        <f>AB!AG5</f>
        <v>2.0384615384615383</v>
      </c>
      <c r="AH34" s="385">
        <f>AB!AH5</f>
        <v>8</v>
      </c>
      <c r="AI34" s="385">
        <f>AB!AI5</f>
        <v>3</v>
      </c>
      <c r="AJ34" s="385">
        <f>AB!AJ5</f>
        <v>2</v>
      </c>
      <c r="AK34" s="388">
        <f>AB!AK5</f>
        <v>0.69230769230769229</v>
      </c>
      <c r="AL34" s="389">
        <f>AB!AL5</f>
        <v>0</v>
      </c>
    </row>
    <row r="35" spans="1:38" ht="18" customHeight="1">
      <c r="A35" s="257" t="str">
        <f>MV!A6</f>
        <v>MV</v>
      </c>
      <c r="B35" s="381" t="str">
        <f>MV!B6</f>
        <v>TUSHINGHAM, Dick</v>
      </c>
      <c r="C35" s="385">
        <f>MV!C6</f>
        <v>0</v>
      </c>
      <c r="D35" s="385">
        <f>MV!D6</f>
        <v>0</v>
      </c>
      <c r="E35" s="385">
        <f>MV!E6</f>
        <v>2.5</v>
      </c>
      <c r="F35" s="385">
        <f>MV!F6</f>
        <v>0</v>
      </c>
      <c r="G35" s="385">
        <f>MV!G6</f>
        <v>1.5</v>
      </c>
      <c r="H35" s="385">
        <f>MV!H6</f>
        <v>2</v>
      </c>
      <c r="I35" s="385">
        <f>MV!I6</f>
        <v>2.5</v>
      </c>
      <c r="J35" s="385">
        <f>MV!J6</f>
        <v>0</v>
      </c>
      <c r="K35" s="385">
        <f>MV!K6</f>
        <v>1.5</v>
      </c>
      <c r="L35" s="385">
        <f>MV!L6</f>
        <v>0</v>
      </c>
      <c r="M35" s="385">
        <f>MV!M6</f>
        <v>2.5</v>
      </c>
      <c r="N35" s="385">
        <f>MV!N6</f>
        <v>0</v>
      </c>
      <c r="O35" s="385">
        <f>MV!O6</f>
        <v>0.5</v>
      </c>
      <c r="P35" s="385">
        <f>MV!P6</f>
        <v>0.5</v>
      </c>
      <c r="Q35" s="385">
        <f>MV!Q6</f>
        <v>0</v>
      </c>
      <c r="R35" s="385">
        <f>MV!R6</f>
        <v>3</v>
      </c>
      <c r="S35" s="385">
        <f>MV!S6</f>
        <v>0</v>
      </c>
      <c r="T35" s="385">
        <f>MV!T6</f>
        <v>0</v>
      </c>
      <c r="U35" s="385">
        <f>MV!U6</f>
        <v>2.5</v>
      </c>
      <c r="V35" s="385">
        <f>MV!V6</f>
        <v>0</v>
      </c>
      <c r="W35" s="385">
        <f>MV!W6</f>
        <v>2.5</v>
      </c>
      <c r="X35" s="385">
        <f>MV!X6</f>
        <v>3</v>
      </c>
      <c r="Y35" s="385">
        <f>MV!Y6</f>
        <v>0</v>
      </c>
      <c r="Z35" s="385">
        <f>MV!Z6</f>
        <v>2</v>
      </c>
      <c r="AA35" s="385">
        <f>MV!AA6</f>
        <v>0</v>
      </c>
      <c r="AB35" s="385">
        <f>MV!AB6</f>
        <v>0</v>
      </c>
      <c r="AC35" s="386">
        <f>MV!AC6</f>
        <v>13</v>
      </c>
      <c r="AD35" s="386">
        <f>MV!AD6</f>
        <v>26.5</v>
      </c>
      <c r="AE35" s="386">
        <f>MV!AE6</f>
        <v>12.5</v>
      </c>
      <c r="AF35" s="386">
        <f>MV!AF6</f>
        <v>14</v>
      </c>
      <c r="AG35" s="387">
        <f>MV!AG6</f>
        <v>2.0384615384615383</v>
      </c>
      <c r="AH35" s="385">
        <f>MV!AH6</f>
        <v>9</v>
      </c>
      <c r="AI35" s="385">
        <f>MV!AI6</f>
        <v>2</v>
      </c>
      <c r="AJ35" s="385">
        <f>MV!AJ6</f>
        <v>2</v>
      </c>
      <c r="AK35" s="388">
        <f>MV!AK6</f>
        <v>0.76923076923076927</v>
      </c>
      <c r="AL35" s="389">
        <f>MV!AL6</f>
        <v>0</v>
      </c>
    </row>
    <row r="36" spans="1:38" ht="18" customHeight="1">
      <c r="A36" s="257" t="str">
        <f>MV!A7</f>
        <v>MV</v>
      </c>
      <c r="B36" s="381" t="str">
        <f>MV!B7</f>
        <v>WAURICK, Walt</v>
      </c>
      <c r="C36" s="385">
        <f>MV!C7</f>
        <v>2.5</v>
      </c>
      <c r="D36" s="385">
        <f>MV!D7</f>
        <v>3</v>
      </c>
      <c r="E36" s="385">
        <f>MV!E7</f>
        <v>0</v>
      </c>
      <c r="F36" s="385">
        <f>MV!F7</f>
        <v>3</v>
      </c>
      <c r="G36" s="385">
        <f>MV!G7</f>
        <v>0</v>
      </c>
      <c r="H36" s="385">
        <f>MV!H7</f>
        <v>0</v>
      </c>
      <c r="I36" s="385">
        <f>MV!I7</f>
        <v>0</v>
      </c>
      <c r="J36" s="385">
        <f>MV!J7</f>
        <v>3</v>
      </c>
      <c r="K36" s="385">
        <f>MV!K7</f>
        <v>0</v>
      </c>
      <c r="L36" s="385">
        <f>MV!L7</f>
        <v>0</v>
      </c>
      <c r="M36" s="385">
        <f>MV!M7</f>
        <v>3</v>
      </c>
      <c r="N36" s="385">
        <f>MV!N7</f>
        <v>0</v>
      </c>
      <c r="O36" s="385">
        <f>MV!O7</f>
        <v>0</v>
      </c>
      <c r="P36" s="385">
        <f>MV!P7</f>
        <v>0</v>
      </c>
      <c r="Q36" s="385">
        <f>MV!Q7</f>
        <v>0</v>
      </c>
      <c r="R36" s="385">
        <f>MV!R7</f>
        <v>0</v>
      </c>
      <c r="S36" s="385">
        <f>MV!S7</f>
        <v>1.5</v>
      </c>
      <c r="T36" s="385">
        <f>MV!T7</f>
        <v>2</v>
      </c>
      <c r="U36" s="385">
        <f>MV!U7</f>
        <v>0</v>
      </c>
      <c r="V36" s="385">
        <f>MV!V7</f>
        <v>2</v>
      </c>
      <c r="W36" s="385">
        <f>MV!W7</f>
        <v>0</v>
      </c>
      <c r="X36" s="385">
        <f>MV!X7</f>
        <v>0.5</v>
      </c>
      <c r="Y36" s="385">
        <f>MV!Y7</f>
        <v>3</v>
      </c>
      <c r="Z36" s="385">
        <f>MV!Z7</f>
        <v>3</v>
      </c>
      <c r="AA36" s="385">
        <f>MV!AA7</f>
        <v>0</v>
      </c>
      <c r="AB36" s="385">
        <f>MV!AB7</f>
        <v>0</v>
      </c>
      <c r="AC36" s="386">
        <f>MV!AC7</f>
        <v>13</v>
      </c>
      <c r="AD36" s="386">
        <f>MV!AD7</f>
        <v>26.5</v>
      </c>
      <c r="AE36" s="386">
        <f>MV!AE7</f>
        <v>12.5</v>
      </c>
      <c r="AF36" s="386">
        <f>MV!AF7</f>
        <v>14</v>
      </c>
      <c r="AG36" s="387">
        <f>MV!AG7</f>
        <v>2.0384615384615383</v>
      </c>
      <c r="AH36" s="385">
        <f>MV!AH7</f>
        <v>9</v>
      </c>
      <c r="AI36" s="385">
        <f>MV!AI7</f>
        <v>3</v>
      </c>
      <c r="AJ36" s="385">
        <f>MV!AJ7</f>
        <v>1</v>
      </c>
      <c r="AK36" s="388">
        <f>MV!AK7</f>
        <v>0.73076923076923073</v>
      </c>
      <c r="AL36" s="389">
        <f>MV!AL7</f>
        <v>0</v>
      </c>
    </row>
    <row r="37" spans="1:38" ht="18" customHeight="1">
      <c r="A37" s="384" t="str">
        <f>CB!A4</f>
        <v>CB</v>
      </c>
      <c r="B37" s="395" t="str">
        <f>CB!B4</f>
        <v>MORAN, Tim</v>
      </c>
      <c r="C37" s="389">
        <f>CB!C4</f>
        <v>0</v>
      </c>
      <c r="D37" s="389">
        <f>CB!D4</f>
        <v>0</v>
      </c>
      <c r="E37" s="389">
        <f>CB!E4</f>
        <v>3</v>
      </c>
      <c r="F37" s="389">
        <f>CB!F4</f>
        <v>0</v>
      </c>
      <c r="G37" s="389">
        <f>CB!G4</f>
        <v>2.5</v>
      </c>
      <c r="H37" s="389">
        <f>CB!H4</f>
        <v>0</v>
      </c>
      <c r="I37" s="389">
        <f>CB!I4</f>
        <v>2.5</v>
      </c>
      <c r="J37" s="389">
        <f>CB!J4</f>
        <v>1</v>
      </c>
      <c r="K37" s="389">
        <f>CB!K4</f>
        <v>0</v>
      </c>
      <c r="L37" s="389">
        <f>CB!L4</f>
        <v>0</v>
      </c>
      <c r="M37" s="389">
        <f>CB!M4</f>
        <v>0</v>
      </c>
      <c r="N37" s="389">
        <f>CB!N4</f>
        <v>1.5</v>
      </c>
      <c r="O37" s="389">
        <f>CB!O4</f>
        <v>1</v>
      </c>
      <c r="P37" s="389">
        <f>CB!P4</f>
        <v>3</v>
      </c>
      <c r="Q37" s="389">
        <f>CB!Q4</f>
        <v>2.5</v>
      </c>
      <c r="R37" s="389">
        <f>CB!R4</f>
        <v>2.5</v>
      </c>
      <c r="S37" s="389">
        <f>CB!S4</f>
        <v>1.5</v>
      </c>
      <c r="T37" s="389">
        <f>CB!T4</f>
        <v>0</v>
      </c>
      <c r="U37" s="389">
        <f>CB!U4</f>
        <v>3</v>
      </c>
      <c r="V37" s="389">
        <f>CB!V4</f>
        <v>2</v>
      </c>
      <c r="W37" s="389">
        <f>CB!W4</f>
        <v>3</v>
      </c>
      <c r="X37" s="389">
        <f>CB!X4</f>
        <v>0</v>
      </c>
      <c r="Y37" s="389">
        <f>CB!Y4</f>
        <v>1.5</v>
      </c>
      <c r="Z37" s="389">
        <f>CB!Z4</f>
        <v>3</v>
      </c>
      <c r="AA37" s="389">
        <f>CB!AA4</f>
        <v>0</v>
      </c>
      <c r="AB37" s="389">
        <f>CB!AB4</f>
        <v>0</v>
      </c>
      <c r="AC37" s="396">
        <f>CB!AC4</f>
        <v>18</v>
      </c>
      <c r="AD37" s="396">
        <f>CB!AD4</f>
        <v>33.5</v>
      </c>
      <c r="AE37" s="396">
        <f>CB!AE4</f>
        <v>20.5</v>
      </c>
      <c r="AF37" s="396">
        <f>CB!AF4</f>
        <v>13</v>
      </c>
      <c r="AG37" s="387">
        <f>CB!AG4</f>
        <v>1.8611111111111112</v>
      </c>
      <c r="AH37" s="385">
        <f>CB!AH4</f>
        <v>10</v>
      </c>
      <c r="AI37" s="385">
        <f>CB!AI4</f>
        <v>5</v>
      </c>
      <c r="AJ37" s="385">
        <f>CB!AJ4</f>
        <v>3</v>
      </c>
      <c r="AK37" s="388">
        <f>CB!AK4</f>
        <v>0.63888888888888884</v>
      </c>
      <c r="AL37" s="389" t="str">
        <f>CB!AL4</f>
        <v>R</v>
      </c>
    </row>
    <row r="38" spans="1:38" ht="18" customHeight="1">
      <c r="A38" s="257" t="str">
        <f>SE!A7</f>
        <v>SE</v>
      </c>
      <c r="B38" s="381" t="str">
        <f>SE!B7</f>
        <v>ATIENZA, Cesar</v>
      </c>
      <c r="C38" s="385">
        <f>SE!C7</f>
        <v>0</v>
      </c>
      <c r="D38" s="385">
        <f>SE!D7</f>
        <v>2</v>
      </c>
      <c r="E38" s="385">
        <f>SE!E7</f>
        <v>3</v>
      </c>
      <c r="F38" s="385">
        <f>SE!F7</f>
        <v>0.5</v>
      </c>
      <c r="G38" s="385">
        <f>SE!G7</f>
        <v>0</v>
      </c>
      <c r="H38" s="385">
        <f>SE!H7</f>
        <v>0</v>
      </c>
      <c r="I38" s="385">
        <f>SE!I7</f>
        <v>2.5</v>
      </c>
      <c r="J38" s="385">
        <f>SE!J7</f>
        <v>3</v>
      </c>
      <c r="K38" s="385">
        <f>SE!K7</f>
        <v>2</v>
      </c>
      <c r="L38" s="385">
        <f>SE!L7</f>
        <v>0</v>
      </c>
      <c r="M38" s="385">
        <f>SE!M7</f>
        <v>2.5</v>
      </c>
      <c r="N38" s="385">
        <f>SE!N7</f>
        <v>3</v>
      </c>
      <c r="O38" s="385">
        <f>SE!O7</f>
        <v>3</v>
      </c>
      <c r="P38" s="385">
        <f>SE!P7</f>
        <v>0</v>
      </c>
      <c r="Q38" s="385">
        <f>SE!Q7</f>
        <v>0</v>
      </c>
      <c r="R38" s="385">
        <f>SE!R7</f>
        <v>2</v>
      </c>
      <c r="S38" s="385">
        <f>SE!S7</f>
        <v>0</v>
      </c>
      <c r="T38" s="385">
        <f>SE!T7</f>
        <v>3</v>
      </c>
      <c r="U38" s="385">
        <f>SE!U7</f>
        <v>0.5</v>
      </c>
      <c r="V38" s="385">
        <f>SE!V7</f>
        <v>1.5</v>
      </c>
      <c r="W38" s="385">
        <f>SE!W7</f>
        <v>0</v>
      </c>
      <c r="X38" s="385">
        <f>SE!X7</f>
        <v>0</v>
      </c>
      <c r="Y38" s="385">
        <f>SE!Y7</f>
        <v>0</v>
      </c>
      <c r="Z38" s="385">
        <f>SE!Z7</f>
        <v>0</v>
      </c>
      <c r="AA38" s="385">
        <f>SE!AA7</f>
        <v>0.5</v>
      </c>
      <c r="AB38" s="385">
        <f>SE!AB7</f>
        <v>0</v>
      </c>
      <c r="AC38" s="386">
        <f>SE!AC7</f>
        <v>15</v>
      </c>
      <c r="AD38" s="386">
        <f>SE!AD7</f>
        <v>29</v>
      </c>
      <c r="AE38" s="386">
        <f>SE!AE7</f>
        <v>16</v>
      </c>
      <c r="AF38" s="386">
        <f>SE!AF7</f>
        <v>13</v>
      </c>
      <c r="AG38" s="387">
        <f>SE!AG7</f>
        <v>1.9333333333333333</v>
      </c>
      <c r="AH38" s="385">
        <f>SE!AH7</f>
        <v>10</v>
      </c>
      <c r="AI38" s="385">
        <f>SE!AI7</f>
        <v>4</v>
      </c>
      <c r="AJ38" s="385">
        <f>SE!AJ7</f>
        <v>1</v>
      </c>
      <c r="AK38" s="388">
        <f>SE!AK7</f>
        <v>0.7</v>
      </c>
      <c r="AL38" s="389">
        <f>SE!AL7</f>
        <v>0</v>
      </c>
    </row>
    <row r="39" spans="1:38" ht="18" customHeight="1">
      <c r="A39" s="384" t="str">
        <f>'G2'!A7</f>
        <v>G2</v>
      </c>
      <c r="B39" s="395" t="str">
        <f>'G2'!B7</f>
        <v>CHIN, Tom</v>
      </c>
      <c r="C39" s="389">
        <f>'G2'!C7</f>
        <v>1.5</v>
      </c>
      <c r="D39" s="389">
        <f>'G2'!D7</f>
        <v>0</v>
      </c>
      <c r="E39" s="389">
        <f>'G2'!E7</f>
        <v>1.5</v>
      </c>
      <c r="F39" s="389">
        <f>'G2'!F7</f>
        <v>2</v>
      </c>
      <c r="G39" s="389">
        <f>'G2'!G7</f>
        <v>0</v>
      </c>
      <c r="H39" s="389">
        <f>'G2'!H7</f>
        <v>0</v>
      </c>
      <c r="I39" s="389">
        <f>'G2'!I7</f>
        <v>1</v>
      </c>
      <c r="J39" s="389">
        <f>'G2'!J7</f>
        <v>3</v>
      </c>
      <c r="K39" s="389">
        <f>'G2'!K7</f>
        <v>0</v>
      </c>
      <c r="L39" s="389">
        <f>'G2'!L7</f>
        <v>3</v>
      </c>
      <c r="M39" s="389">
        <f>'G2'!M7</f>
        <v>2.5</v>
      </c>
      <c r="N39" s="389">
        <f>'G2'!N7</f>
        <v>3</v>
      </c>
      <c r="O39" s="389">
        <f>'G2'!O7</f>
        <v>2</v>
      </c>
      <c r="P39" s="389">
        <f>'G2'!P7</f>
        <v>2.5</v>
      </c>
      <c r="Q39" s="389">
        <f>'G2'!Q7</f>
        <v>3</v>
      </c>
      <c r="R39" s="389">
        <f>'G2'!R7</f>
        <v>1</v>
      </c>
      <c r="S39" s="389">
        <f>'G2'!S7</f>
        <v>1.5</v>
      </c>
      <c r="T39" s="389">
        <f>'G2'!T7</f>
        <v>0</v>
      </c>
      <c r="U39" s="389">
        <f>'G2'!U7</f>
        <v>0</v>
      </c>
      <c r="V39" s="389">
        <f>'G2'!V7</f>
        <v>0</v>
      </c>
      <c r="W39" s="389">
        <f>'G2'!W7</f>
        <v>0</v>
      </c>
      <c r="X39" s="389">
        <f>'G2'!X7</f>
        <v>0</v>
      </c>
      <c r="Y39" s="389">
        <f>'G2'!Y7</f>
        <v>0</v>
      </c>
      <c r="Z39" s="389">
        <f>'G2'!Z7</f>
        <v>0</v>
      </c>
      <c r="AA39" s="389">
        <f>'G2'!AA7</f>
        <v>0</v>
      </c>
      <c r="AB39" s="389">
        <f>'G2'!AB7</f>
        <v>0</v>
      </c>
      <c r="AC39" s="396">
        <f>'G2'!AC7</f>
        <v>14</v>
      </c>
      <c r="AD39" s="396">
        <f>'G2'!AD7</f>
        <v>27.5</v>
      </c>
      <c r="AE39" s="396">
        <f>'G2'!AE7</f>
        <v>14.5</v>
      </c>
      <c r="AF39" s="396">
        <f>'G2'!AF7</f>
        <v>13</v>
      </c>
      <c r="AG39" s="387">
        <f>'G2'!AG7</f>
        <v>1.9642857142857142</v>
      </c>
      <c r="AH39" s="385">
        <f>'G2'!AH7</f>
        <v>8</v>
      </c>
      <c r="AI39" s="385">
        <f>'G2'!AI7</f>
        <v>3</v>
      </c>
      <c r="AJ39" s="385">
        <f>'G2'!AJ7</f>
        <v>3</v>
      </c>
      <c r="AK39" s="388">
        <f>'G2'!AK7</f>
        <v>0.6785714285714286</v>
      </c>
      <c r="AL39" s="389">
        <f>'G2'!AL7</f>
        <v>0</v>
      </c>
    </row>
    <row r="40" spans="1:38" ht="18" customHeight="1">
      <c r="A40" s="257" t="str">
        <f>MV!A8</f>
        <v>MV</v>
      </c>
      <c r="B40" s="381" t="str">
        <f>MV!B8</f>
        <v>O'MEARA, Kevin</v>
      </c>
      <c r="C40" s="385">
        <f>MV!C8</f>
        <v>0</v>
      </c>
      <c r="D40" s="385">
        <f>MV!D8</f>
        <v>0</v>
      </c>
      <c r="E40" s="385">
        <f>MV!E8</f>
        <v>0</v>
      </c>
      <c r="F40" s="385">
        <f>MV!F8</f>
        <v>2</v>
      </c>
      <c r="G40" s="385">
        <f>MV!G8</f>
        <v>2</v>
      </c>
      <c r="H40" s="385">
        <f>MV!H8</f>
        <v>0</v>
      </c>
      <c r="I40" s="385">
        <f>MV!I8</f>
        <v>2.5</v>
      </c>
      <c r="J40" s="385">
        <f>MV!J8</f>
        <v>1.5</v>
      </c>
      <c r="K40" s="385">
        <f>MV!K8</f>
        <v>0</v>
      </c>
      <c r="L40" s="385">
        <f>MV!L8</f>
        <v>0.5</v>
      </c>
      <c r="M40" s="385">
        <f>MV!M8</f>
        <v>0.5</v>
      </c>
      <c r="N40" s="385">
        <f>MV!N8</f>
        <v>2.5</v>
      </c>
      <c r="O40" s="385">
        <f>MV!O8</f>
        <v>1.5</v>
      </c>
      <c r="P40" s="385">
        <f>MV!P8</f>
        <v>1</v>
      </c>
      <c r="Q40" s="385">
        <f>MV!Q8</f>
        <v>3</v>
      </c>
      <c r="R40" s="385">
        <f>MV!R8</f>
        <v>0</v>
      </c>
      <c r="S40" s="385">
        <f>MV!S8</f>
        <v>2</v>
      </c>
      <c r="T40" s="385">
        <f>MV!T8</f>
        <v>3</v>
      </c>
      <c r="U40" s="385">
        <f>MV!U8</f>
        <v>2.5</v>
      </c>
      <c r="V40" s="385">
        <f>MV!V8</f>
        <v>1.5</v>
      </c>
      <c r="W40" s="385">
        <f>MV!W8</f>
        <v>0</v>
      </c>
      <c r="X40" s="385">
        <f>MV!X8</f>
        <v>2.5</v>
      </c>
      <c r="Y40" s="385">
        <f>MV!Y8</f>
        <v>3</v>
      </c>
      <c r="Z40" s="385">
        <f>MV!Z8</f>
        <v>3</v>
      </c>
      <c r="AA40" s="385">
        <f>MV!AA8</f>
        <v>0</v>
      </c>
      <c r="AB40" s="385">
        <f>MV!AB8</f>
        <v>0</v>
      </c>
      <c r="AC40" s="386">
        <f>MV!AC8</f>
        <v>19</v>
      </c>
      <c r="AD40" s="386">
        <f>MV!AD8</f>
        <v>34.5</v>
      </c>
      <c r="AE40" s="386">
        <f>MV!AE8</f>
        <v>22.5</v>
      </c>
      <c r="AF40" s="386">
        <f>MV!AF8</f>
        <v>12</v>
      </c>
      <c r="AG40" s="387">
        <f>MV!AG8</f>
        <v>1.8157894736842106</v>
      </c>
      <c r="AH40" s="385">
        <f>MV!AH8</f>
        <v>11</v>
      </c>
      <c r="AI40" s="385">
        <f>MV!AI8</f>
        <v>5</v>
      </c>
      <c r="AJ40" s="385">
        <f>MV!AJ8</f>
        <v>3</v>
      </c>
      <c r="AK40" s="388">
        <f>MV!AK8</f>
        <v>0.65789473684210531</v>
      </c>
      <c r="AL40" s="389">
        <f>MV!AL8</f>
        <v>0</v>
      </c>
    </row>
    <row r="41" spans="1:38" ht="18" customHeight="1">
      <c r="A41" s="257" t="str">
        <f>MV!A9</f>
        <v>MV</v>
      </c>
      <c r="B41" s="381" t="str">
        <f>MV!B9</f>
        <v>SEAMAN, Bruce</v>
      </c>
      <c r="C41" s="385">
        <f>MV!C9</f>
        <v>0</v>
      </c>
      <c r="D41" s="385">
        <f>MV!D9</f>
        <v>0.5</v>
      </c>
      <c r="E41" s="385">
        <f>MV!E9</f>
        <v>0</v>
      </c>
      <c r="F41" s="385">
        <f>MV!F9</f>
        <v>2</v>
      </c>
      <c r="G41" s="385">
        <f>MV!G9</f>
        <v>3</v>
      </c>
      <c r="H41" s="385">
        <f>MV!H9</f>
        <v>0</v>
      </c>
      <c r="I41" s="385">
        <f>MV!I9</f>
        <v>2.5</v>
      </c>
      <c r="J41" s="385">
        <f>MV!J9</f>
        <v>0</v>
      </c>
      <c r="K41" s="385">
        <f>MV!K9</f>
        <v>0</v>
      </c>
      <c r="L41" s="385">
        <f>MV!L9</f>
        <v>1</v>
      </c>
      <c r="M41" s="385">
        <f>MV!M9</f>
        <v>0</v>
      </c>
      <c r="N41" s="385">
        <f>MV!N9</f>
        <v>0</v>
      </c>
      <c r="O41" s="385">
        <f>MV!O9</f>
        <v>2.5</v>
      </c>
      <c r="P41" s="385">
        <f>MV!P9</f>
        <v>0</v>
      </c>
      <c r="Q41" s="385">
        <f>MV!Q9</f>
        <v>3</v>
      </c>
      <c r="R41" s="385">
        <f>MV!R9</f>
        <v>2.5</v>
      </c>
      <c r="S41" s="385">
        <f>MV!S9</f>
        <v>0</v>
      </c>
      <c r="T41" s="385">
        <f>MV!T9</f>
        <v>0</v>
      </c>
      <c r="U41" s="385">
        <f>MV!U9</f>
        <v>2</v>
      </c>
      <c r="V41" s="385">
        <f>MV!V9</f>
        <v>0</v>
      </c>
      <c r="W41" s="385">
        <f>MV!W9</f>
        <v>1.5</v>
      </c>
      <c r="X41" s="385">
        <f>MV!X9</f>
        <v>0.5</v>
      </c>
      <c r="Y41" s="385">
        <f>MV!Y9</f>
        <v>3</v>
      </c>
      <c r="Z41" s="385">
        <f>MV!Z9</f>
        <v>0</v>
      </c>
      <c r="AA41" s="385">
        <f>MV!AA9</f>
        <v>0</v>
      </c>
      <c r="AB41" s="385">
        <f>MV!AB9</f>
        <v>0</v>
      </c>
      <c r="AC41" s="386">
        <f>MV!AC9</f>
        <v>12</v>
      </c>
      <c r="AD41" s="386">
        <f>MV!AD9</f>
        <v>24</v>
      </c>
      <c r="AE41" s="386">
        <f>MV!AE9</f>
        <v>12</v>
      </c>
      <c r="AF41" s="386">
        <f>MV!AF9</f>
        <v>12</v>
      </c>
      <c r="AG41" s="387">
        <f>MV!AG9</f>
        <v>2</v>
      </c>
      <c r="AH41" s="385">
        <f>MV!AH9</f>
        <v>8</v>
      </c>
      <c r="AI41" s="385">
        <f>MV!AI9</f>
        <v>3</v>
      </c>
      <c r="AJ41" s="385">
        <f>MV!AJ9</f>
        <v>1</v>
      </c>
      <c r="AK41" s="388">
        <f>MV!AK9</f>
        <v>0.70833333333333337</v>
      </c>
      <c r="AL41" s="389">
        <f>MV!AL9</f>
        <v>0</v>
      </c>
    </row>
    <row r="42" spans="1:38" ht="18" customHeight="1">
      <c r="A42" s="257" t="str">
        <f>PC!A4</f>
        <v>PC</v>
      </c>
      <c r="B42" s="390" t="str">
        <f>PC!B4</f>
        <v>DECKER, Bob</v>
      </c>
      <c r="C42" s="385">
        <f>PC!C4</f>
        <v>3</v>
      </c>
      <c r="D42" s="385">
        <f>PC!D4</f>
        <v>0</v>
      </c>
      <c r="E42" s="385">
        <f>PC!E4</f>
        <v>1.5</v>
      </c>
      <c r="F42" s="385">
        <f>PC!F4</f>
        <v>0</v>
      </c>
      <c r="G42" s="385">
        <f>PC!G4</f>
        <v>1</v>
      </c>
      <c r="H42" s="385">
        <f>PC!H4</f>
        <v>2.5</v>
      </c>
      <c r="I42" s="385">
        <f>PC!I4</f>
        <v>2.5</v>
      </c>
      <c r="J42" s="385">
        <f>PC!J4</f>
        <v>0.5</v>
      </c>
      <c r="K42" s="385">
        <f>PC!K4</f>
        <v>0</v>
      </c>
      <c r="L42" s="385">
        <f>PC!L4</f>
        <v>0</v>
      </c>
      <c r="M42" s="385">
        <f>PC!M4</f>
        <v>2</v>
      </c>
      <c r="N42" s="385">
        <f>PC!N4</f>
        <v>3</v>
      </c>
      <c r="O42" s="385">
        <f>PC!O4</f>
        <v>1.5</v>
      </c>
      <c r="P42" s="385">
        <f>PC!P4</f>
        <v>2</v>
      </c>
      <c r="Q42" s="385">
        <f>PC!Q4</f>
        <v>3</v>
      </c>
      <c r="R42" s="385">
        <f>PC!R4</f>
        <v>1.5</v>
      </c>
      <c r="S42" s="385">
        <f>PC!S4</f>
        <v>3</v>
      </c>
      <c r="T42" s="385">
        <f>PC!T4</f>
        <v>1</v>
      </c>
      <c r="U42" s="385">
        <f>PC!U4</f>
        <v>2</v>
      </c>
      <c r="V42" s="385">
        <f>PC!V4</f>
        <v>2</v>
      </c>
      <c r="W42" s="385">
        <f>PC!W4</f>
        <v>0</v>
      </c>
      <c r="X42" s="385">
        <f>PC!X4</f>
        <v>1</v>
      </c>
      <c r="Y42" s="385">
        <f>PC!Y4</f>
        <v>3</v>
      </c>
      <c r="Z42" s="385">
        <f>PC!Z4</f>
        <v>2.5</v>
      </c>
      <c r="AA42" s="385">
        <f>PC!AA4</f>
        <v>1</v>
      </c>
      <c r="AB42" s="385">
        <f>PC!AB4</f>
        <v>0.5</v>
      </c>
      <c r="AC42" s="386">
        <f>PC!AC4</f>
        <v>23</v>
      </c>
      <c r="AD42" s="386">
        <f>PC!AD4</f>
        <v>40</v>
      </c>
      <c r="AE42" s="386">
        <f>PC!AE4</f>
        <v>29</v>
      </c>
      <c r="AF42" s="386">
        <f>PC!AF4</f>
        <v>11</v>
      </c>
      <c r="AG42" s="387">
        <f>PC!AG4</f>
        <v>1.7391304347826086</v>
      </c>
      <c r="AH42" s="385">
        <f>PC!AH4</f>
        <v>12</v>
      </c>
      <c r="AI42" s="385">
        <f>PC!AI4</f>
        <v>8</v>
      </c>
      <c r="AJ42" s="385">
        <f>PC!AJ4</f>
        <v>3</v>
      </c>
      <c r="AK42" s="388">
        <f>PC!AK4</f>
        <v>0.58695652173913049</v>
      </c>
      <c r="AL42" s="389">
        <f>PC!AL4</f>
        <v>0</v>
      </c>
    </row>
    <row r="43" spans="1:38" ht="18" customHeight="1">
      <c r="A43" s="257" t="str">
        <f>PC!A5</f>
        <v>PC</v>
      </c>
      <c r="B43" s="381" t="str">
        <f>PC!B5</f>
        <v>WALKIEWICZ, Steve</v>
      </c>
      <c r="C43" s="385">
        <f>PC!C5</f>
        <v>2.5</v>
      </c>
      <c r="D43" s="385">
        <f>PC!D5</f>
        <v>2</v>
      </c>
      <c r="E43" s="385">
        <f>PC!E5</f>
        <v>3</v>
      </c>
      <c r="F43" s="385">
        <f>PC!F5</f>
        <v>0.5</v>
      </c>
      <c r="G43" s="385">
        <f>PC!G5</f>
        <v>3</v>
      </c>
      <c r="H43" s="385">
        <f>PC!H5</f>
        <v>0.5</v>
      </c>
      <c r="I43" s="385">
        <f>PC!I5</f>
        <v>2.5</v>
      </c>
      <c r="J43" s="385">
        <f>PC!J5</f>
        <v>0</v>
      </c>
      <c r="K43" s="385">
        <f>PC!K5</f>
        <v>1.5</v>
      </c>
      <c r="L43" s="385">
        <f>PC!L5</f>
        <v>2.5</v>
      </c>
      <c r="M43" s="385">
        <f>PC!M5</f>
        <v>0</v>
      </c>
      <c r="N43" s="385">
        <f>PC!N5</f>
        <v>0</v>
      </c>
      <c r="O43" s="385">
        <f>PC!O5</f>
        <v>0</v>
      </c>
      <c r="P43" s="385">
        <f>PC!P5</f>
        <v>2</v>
      </c>
      <c r="Q43" s="385">
        <f>PC!Q5</f>
        <v>0</v>
      </c>
      <c r="R43" s="385">
        <f>PC!R5</f>
        <v>3</v>
      </c>
      <c r="S43" s="385">
        <f>PC!S5</f>
        <v>0</v>
      </c>
      <c r="T43" s="385">
        <f>PC!T5</f>
        <v>0</v>
      </c>
      <c r="U43" s="385">
        <f>PC!U5</f>
        <v>0.5</v>
      </c>
      <c r="V43" s="385">
        <f>PC!V5</f>
        <v>1.5</v>
      </c>
      <c r="W43" s="385">
        <f>PC!W5</f>
        <v>0</v>
      </c>
      <c r="X43" s="385">
        <f>PC!X5</f>
        <v>2.5</v>
      </c>
      <c r="Y43" s="385">
        <f>PC!Y5</f>
        <v>3</v>
      </c>
      <c r="Z43" s="385">
        <f>PC!Z5</f>
        <v>2</v>
      </c>
      <c r="AA43" s="385">
        <f>PC!AA5</f>
        <v>2.5</v>
      </c>
      <c r="AB43" s="385">
        <f>PC!AB5</f>
        <v>0.5</v>
      </c>
      <c r="AC43" s="386">
        <f>PC!AC5</f>
        <v>20</v>
      </c>
      <c r="AD43" s="386">
        <f>PC!AD5</f>
        <v>35.5</v>
      </c>
      <c r="AE43" s="386">
        <f>PC!AE5</f>
        <v>24.5</v>
      </c>
      <c r="AF43" s="386">
        <f>PC!AF5</f>
        <v>11</v>
      </c>
      <c r="AG43" s="387">
        <f>PC!AG5</f>
        <v>1.7749999999999999</v>
      </c>
      <c r="AH43" s="385">
        <f>PC!AH5</f>
        <v>12</v>
      </c>
      <c r="AI43" s="385">
        <f>PC!AI5</f>
        <v>6</v>
      </c>
      <c r="AJ43" s="385">
        <f>PC!AJ5</f>
        <v>2</v>
      </c>
      <c r="AK43" s="388">
        <f>PC!AK5</f>
        <v>0.65</v>
      </c>
      <c r="AL43" s="389">
        <f>PC!AL5</f>
        <v>0</v>
      </c>
    </row>
    <row r="44" spans="1:38" ht="18" customHeight="1">
      <c r="A44" s="257" t="str">
        <f>WB!A6</f>
        <v>WB</v>
      </c>
      <c r="B44" s="381" t="str">
        <f>WB!B6</f>
        <v>FITZGERALD, Tom</v>
      </c>
      <c r="C44" s="385">
        <f>WB!C6</f>
        <v>0</v>
      </c>
      <c r="D44" s="385">
        <f>WB!D6</f>
        <v>0</v>
      </c>
      <c r="E44" s="385">
        <f>WB!E6</f>
        <v>0</v>
      </c>
      <c r="F44" s="385">
        <f>WB!F6</f>
        <v>0</v>
      </c>
      <c r="G44" s="385">
        <f>WB!G6</f>
        <v>0</v>
      </c>
      <c r="H44" s="385">
        <f>WB!H6</f>
        <v>0</v>
      </c>
      <c r="I44" s="385">
        <f>WB!I6</f>
        <v>0</v>
      </c>
      <c r="J44" s="385">
        <f>WB!J6</f>
        <v>0</v>
      </c>
      <c r="K44" s="385">
        <f>WB!K6</f>
        <v>0</v>
      </c>
      <c r="L44" s="385">
        <f>WB!L6</f>
        <v>0</v>
      </c>
      <c r="M44" s="385">
        <f>WB!M6</f>
        <v>0</v>
      </c>
      <c r="N44" s="385">
        <f>WB!N6</f>
        <v>0</v>
      </c>
      <c r="O44" s="385">
        <f>WB!O6</f>
        <v>0.5</v>
      </c>
      <c r="P44" s="385">
        <f>WB!P6</f>
        <v>2.5</v>
      </c>
      <c r="Q44" s="385">
        <f>WB!Q6</f>
        <v>3</v>
      </c>
      <c r="R44" s="385">
        <f>WB!R6</f>
        <v>2</v>
      </c>
      <c r="S44" s="385">
        <f>WB!S6</f>
        <v>2</v>
      </c>
      <c r="T44" s="385">
        <f>WB!T6</f>
        <v>1.5</v>
      </c>
      <c r="U44" s="385">
        <f>WB!U6</f>
        <v>3</v>
      </c>
      <c r="V44" s="385">
        <f>WB!V6</f>
        <v>1.5</v>
      </c>
      <c r="W44" s="385">
        <f>WB!W6</f>
        <v>2</v>
      </c>
      <c r="X44" s="385">
        <f>WB!X6</f>
        <v>2.5</v>
      </c>
      <c r="Y44" s="385">
        <f>WB!Y6</f>
        <v>0</v>
      </c>
      <c r="Z44" s="385">
        <f>WB!Z6</f>
        <v>0.5</v>
      </c>
      <c r="AA44" s="385">
        <f>WB!AA6</f>
        <v>3</v>
      </c>
      <c r="AB44" s="384">
        <f>WB!$AB$6</f>
        <v>2.5</v>
      </c>
      <c r="AC44" s="386">
        <f>WB!AC6</f>
        <v>14</v>
      </c>
      <c r="AD44" s="386">
        <f>WB!AD6</f>
        <v>26.5</v>
      </c>
      <c r="AE44" s="386">
        <f>WB!AE6</f>
        <v>15.5</v>
      </c>
      <c r="AF44" s="386">
        <f>WB!AF6</f>
        <v>11</v>
      </c>
      <c r="AG44" s="387">
        <f>WB!AG6</f>
        <v>1.8928571428571428</v>
      </c>
      <c r="AH44" s="385">
        <f>WB!AH6</f>
        <v>9</v>
      </c>
      <c r="AI44" s="385">
        <f>WB!AI6</f>
        <v>3</v>
      </c>
      <c r="AJ44" s="385">
        <f>WB!AJ6</f>
        <v>2</v>
      </c>
      <c r="AK44" s="388">
        <f>WB!AK6</f>
        <v>0.7142857142857143</v>
      </c>
      <c r="AL44" s="389" t="str">
        <f>WB!AL6</f>
        <v>R</v>
      </c>
    </row>
    <row r="45" spans="1:38" ht="18" customHeight="1">
      <c r="A45" s="257" t="str">
        <f>CB!A5</f>
        <v>CB</v>
      </c>
      <c r="B45" s="381" t="str">
        <f>CB!B5</f>
        <v>SIMPSON, Tom</v>
      </c>
      <c r="C45" s="385">
        <f>CB!C5</f>
        <v>3</v>
      </c>
      <c r="D45" s="385">
        <f>CB!D5</f>
        <v>3</v>
      </c>
      <c r="E45" s="385">
        <f>CB!E5</f>
        <v>0.5</v>
      </c>
      <c r="F45" s="385">
        <f>CB!F5</f>
        <v>3</v>
      </c>
      <c r="G45" s="385">
        <f>CB!G5</f>
        <v>2.5</v>
      </c>
      <c r="H45" s="385">
        <f>CB!H5</f>
        <v>1</v>
      </c>
      <c r="I45" s="385">
        <f>CB!I5</f>
        <v>1</v>
      </c>
      <c r="J45" s="385">
        <f>CB!J5</f>
        <v>3</v>
      </c>
      <c r="K45" s="385">
        <f>CB!K5</f>
        <v>3</v>
      </c>
      <c r="L45" s="385">
        <f>CB!L5</f>
        <v>0.5</v>
      </c>
      <c r="M45" s="385">
        <f>CB!M5</f>
        <v>0</v>
      </c>
      <c r="N45" s="385">
        <f>CB!N5</f>
        <v>0</v>
      </c>
      <c r="O45" s="385">
        <f>CB!O5</f>
        <v>3</v>
      </c>
      <c r="P45" s="385">
        <f>CB!P5</f>
        <v>2</v>
      </c>
      <c r="Q45" s="385">
        <f>CB!Q5</f>
        <v>0</v>
      </c>
      <c r="R45" s="385">
        <f>CB!R5</f>
        <v>3</v>
      </c>
      <c r="S45" s="385">
        <f>CB!S5</f>
        <v>0</v>
      </c>
      <c r="T45" s="385">
        <f>CB!T5</f>
        <v>0</v>
      </c>
      <c r="U45" s="385">
        <f>CB!U5</f>
        <v>0.5</v>
      </c>
      <c r="V45" s="385">
        <f>CB!V5</f>
        <v>2</v>
      </c>
      <c r="W45" s="385">
        <f>CB!W5</f>
        <v>3</v>
      </c>
      <c r="X45" s="385">
        <f>CB!X5</f>
        <v>2.5</v>
      </c>
      <c r="Y45" s="385">
        <f>CB!Y5</f>
        <v>0</v>
      </c>
      <c r="Z45" s="385">
        <f>CB!Z5</f>
        <v>0</v>
      </c>
      <c r="AA45" s="385">
        <f>CB!AA5</f>
        <v>0</v>
      </c>
      <c r="AB45" s="385">
        <f>CB!AB5</f>
        <v>0</v>
      </c>
      <c r="AC45" s="386">
        <f>CB!AC5</f>
        <v>21</v>
      </c>
      <c r="AD45" s="386">
        <f>CB!AD5</f>
        <v>36.5</v>
      </c>
      <c r="AE45" s="386">
        <f>CB!AE5</f>
        <v>26.5</v>
      </c>
      <c r="AF45" s="386">
        <f>CB!AF5</f>
        <v>10</v>
      </c>
      <c r="AG45" s="387">
        <f>CB!AG5</f>
        <v>1.7380952380952381</v>
      </c>
      <c r="AH45" s="385">
        <f>CB!AH5</f>
        <v>12</v>
      </c>
      <c r="AI45" s="385">
        <f>CB!AI5</f>
        <v>9</v>
      </c>
      <c r="AJ45" s="385">
        <f>CB!AJ5</f>
        <v>0</v>
      </c>
      <c r="AK45" s="388">
        <f>CB!AK5</f>
        <v>0.5714285714285714</v>
      </c>
      <c r="AL45" s="389" t="str">
        <f>CB!AL5</f>
        <v>R</v>
      </c>
    </row>
    <row r="46" spans="1:38" ht="18" customHeight="1">
      <c r="A46" s="384" t="str">
        <f>TW!A3</f>
        <v>TW</v>
      </c>
      <c r="B46" s="391" t="str">
        <f>TW!B3</f>
        <v>MALLEY, Pat</v>
      </c>
      <c r="C46" s="384">
        <f>TW!C3</f>
        <v>2</v>
      </c>
      <c r="D46" s="384">
        <f>TW!D3</f>
        <v>3</v>
      </c>
      <c r="E46" s="384">
        <f>TW!E3</f>
        <v>0</v>
      </c>
      <c r="F46" s="384">
        <f>TW!F3</f>
        <v>0</v>
      </c>
      <c r="G46" s="384">
        <f>TW!G3</f>
        <v>3</v>
      </c>
      <c r="H46" s="384">
        <f>TW!H3</f>
        <v>0</v>
      </c>
      <c r="I46" s="384">
        <f>TW!I3</f>
        <v>0</v>
      </c>
      <c r="J46" s="384">
        <f>TW!J3</f>
        <v>0</v>
      </c>
      <c r="K46" s="384">
        <f>TW!K3</f>
        <v>2</v>
      </c>
      <c r="L46" s="384">
        <f>TW!L3</f>
        <v>2.5</v>
      </c>
      <c r="M46" s="384">
        <f>TW!M3</f>
        <v>0.5</v>
      </c>
      <c r="N46" s="384">
        <f>TW!N3</f>
        <v>2</v>
      </c>
      <c r="O46" s="384">
        <f>TW!O3</f>
        <v>0</v>
      </c>
      <c r="P46" s="384">
        <f>TW!P3</f>
        <v>3</v>
      </c>
      <c r="Q46" s="384">
        <f>TW!Q3</f>
        <v>2.5</v>
      </c>
      <c r="R46" s="384">
        <f>TW!R3</f>
        <v>0</v>
      </c>
      <c r="S46" s="384">
        <f>TW!S3</f>
        <v>0.5</v>
      </c>
      <c r="T46" s="384">
        <f>TW!T3</f>
        <v>2.5</v>
      </c>
      <c r="U46" s="384">
        <f>TW!U3</f>
        <v>0</v>
      </c>
      <c r="V46" s="384">
        <f>TW!V3</f>
        <v>0</v>
      </c>
      <c r="W46" s="384">
        <f>TW!W3</f>
        <v>0</v>
      </c>
      <c r="X46" s="384">
        <f>TW!X3</f>
        <v>0</v>
      </c>
      <c r="Y46" s="384">
        <f>TW!Y3</f>
        <v>2.5</v>
      </c>
      <c r="Z46" s="384">
        <f>TW!Z3</f>
        <v>2.5</v>
      </c>
      <c r="AA46" s="384">
        <f>TW!AA3</f>
        <v>0</v>
      </c>
      <c r="AB46" s="384">
        <f>TW!AB3</f>
        <v>2</v>
      </c>
      <c r="AC46" s="397">
        <f>TW!AC3</f>
        <v>17</v>
      </c>
      <c r="AD46" s="397">
        <f>TW!AD3</f>
        <v>30.5</v>
      </c>
      <c r="AE46" s="397">
        <f>TW!AE3</f>
        <v>20.5</v>
      </c>
      <c r="AF46" s="397">
        <f>TW!AF3</f>
        <v>10</v>
      </c>
      <c r="AG46" s="393">
        <f>TW!AG3</f>
        <v>1.7941176470588236</v>
      </c>
      <c r="AH46" s="384">
        <f>TW!AH3</f>
        <v>12</v>
      </c>
      <c r="AI46" s="384">
        <f>TW!AI3</f>
        <v>5</v>
      </c>
      <c r="AJ46" s="384">
        <f>TW!AJ3</f>
        <v>0</v>
      </c>
      <c r="AK46" s="394">
        <f>TW!AK3</f>
        <v>0.70588235294117652</v>
      </c>
      <c r="AL46" s="384">
        <f>TW!AL3</f>
        <v>0</v>
      </c>
    </row>
    <row r="47" spans="1:38" ht="18" customHeight="1">
      <c r="A47" s="257" t="str">
        <f>AB!A6</f>
        <v>AB</v>
      </c>
      <c r="B47" s="381" t="str">
        <f>AB!B6</f>
        <v>DEMAIO, Russ</v>
      </c>
      <c r="C47" s="385">
        <f>AB!C6</f>
        <v>2</v>
      </c>
      <c r="D47" s="385">
        <f>AB!D6</f>
        <v>0</v>
      </c>
      <c r="E47" s="385">
        <f>AB!E6</f>
        <v>0</v>
      </c>
      <c r="F47" s="385">
        <f>AB!F6</f>
        <v>0</v>
      </c>
      <c r="G47" s="385">
        <f>AB!G6</f>
        <v>0</v>
      </c>
      <c r="H47" s="385">
        <f>AB!H6</f>
        <v>2</v>
      </c>
      <c r="I47" s="385">
        <f>AB!I6</f>
        <v>3</v>
      </c>
      <c r="J47" s="385">
        <f>AB!J6</f>
        <v>3</v>
      </c>
      <c r="K47" s="385">
        <f>AB!K6</f>
        <v>0</v>
      </c>
      <c r="L47" s="385">
        <f>AB!L6</f>
        <v>3</v>
      </c>
      <c r="M47" s="385">
        <f>AB!M6</f>
        <v>0</v>
      </c>
      <c r="N47" s="385">
        <f>AB!N6</f>
        <v>3</v>
      </c>
      <c r="O47" s="385">
        <f>AB!O6</f>
        <v>2</v>
      </c>
      <c r="P47" s="385">
        <f>AB!P6</f>
        <v>0</v>
      </c>
      <c r="Q47" s="385">
        <f>AB!Q6</f>
        <v>2</v>
      </c>
      <c r="R47" s="385">
        <f>AB!R6</f>
        <v>0.5</v>
      </c>
      <c r="S47" s="385">
        <f>AB!S6</f>
        <v>0</v>
      </c>
      <c r="T47" s="385">
        <f>AB!T6</f>
        <v>2.5</v>
      </c>
      <c r="U47" s="385">
        <f>AB!U6</f>
        <v>2.5</v>
      </c>
      <c r="V47" s="385">
        <f>AB!V6</f>
        <v>0.5</v>
      </c>
      <c r="W47" s="385">
        <f>AB!W6</f>
        <v>0</v>
      </c>
      <c r="X47" s="385">
        <f>AB!X6</f>
        <v>0</v>
      </c>
      <c r="Y47" s="385">
        <f>AB!Y6</f>
        <v>0</v>
      </c>
      <c r="Z47" s="385">
        <f>AB!Z6</f>
        <v>0</v>
      </c>
      <c r="AA47" s="385">
        <f>AB!AA6</f>
        <v>0</v>
      </c>
      <c r="AB47" s="385">
        <f>AB!AB6</f>
        <v>0</v>
      </c>
      <c r="AC47" s="386">
        <f>AB!AC6</f>
        <v>14</v>
      </c>
      <c r="AD47" s="386">
        <f>AB!AD6</f>
        <v>26</v>
      </c>
      <c r="AE47" s="386">
        <f>AB!AE6</f>
        <v>16</v>
      </c>
      <c r="AF47" s="386">
        <f>AB!AF6</f>
        <v>10</v>
      </c>
      <c r="AG47" s="387">
        <f>AB!AG6</f>
        <v>1.8571428571428572</v>
      </c>
      <c r="AH47" s="385">
        <f>AB!AH6</f>
        <v>10</v>
      </c>
      <c r="AI47" s="385">
        <f>AB!AI6</f>
        <v>4</v>
      </c>
      <c r="AJ47" s="385">
        <f>AB!AJ6</f>
        <v>0</v>
      </c>
      <c r="AK47" s="388">
        <f>AB!AK6</f>
        <v>0.7142857142857143</v>
      </c>
      <c r="AL47" s="389">
        <f>AB!AL6</f>
        <v>0</v>
      </c>
    </row>
    <row r="48" spans="1:38" ht="18" customHeight="1">
      <c r="A48" s="257" t="str">
        <f>QB!A5</f>
        <v>QB</v>
      </c>
      <c r="B48" s="381" t="str">
        <f>QB!B5</f>
        <v>WOJTOWICZ, Joe</v>
      </c>
      <c r="C48" s="385">
        <f>QB!C5</f>
        <v>3</v>
      </c>
      <c r="D48" s="385">
        <f>QB!D5</f>
        <v>0</v>
      </c>
      <c r="E48" s="385">
        <f>QB!E5</f>
        <v>3</v>
      </c>
      <c r="F48" s="385">
        <f>QB!F5</f>
        <v>0</v>
      </c>
      <c r="G48" s="385">
        <f>QB!G5</f>
        <v>0.5</v>
      </c>
      <c r="H48" s="385">
        <f>QB!H5</f>
        <v>0</v>
      </c>
      <c r="I48" s="385">
        <f>QB!I5</f>
        <v>3</v>
      </c>
      <c r="J48" s="385">
        <f>QB!J5</f>
        <v>0</v>
      </c>
      <c r="K48" s="385">
        <f>QB!K5</f>
        <v>3</v>
      </c>
      <c r="L48" s="385">
        <f>QB!L5</f>
        <v>0.5</v>
      </c>
      <c r="M48" s="385">
        <f>QB!M5</f>
        <v>0</v>
      </c>
      <c r="N48" s="385">
        <f>QB!N5</f>
        <v>0</v>
      </c>
      <c r="O48" s="385">
        <f>QB!O5</f>
        <v>0.5</v>
      </c>
      <c r="P48" s="385">
        <f>QB!P5</f>
        <v>0</v>
      </c>
      <c r="Q48" s="385">
        <f>QB!Q5</f>
        <v>0</v>
      </c>
      <c r="R48" s="385">
        <f>QB!R5</f>
        <v>0</v>
      </c>
      <c r="S48" s="385">
        <f>QB!S5</f>
        <v>3</v>
      </c>
      <c r="T48" s="385">
        <f>QB!T5</f>
        <v>0</v>
      </c>
      <c r="U48" s="385">
        <f>QB!U5</f>
        <v>3</v>
      </c>
      <c r="V48" s="385" t="str">
        <f>QB!V5</f>
        <v xml:space="preserve"> </v>
      </c>
      <c r="W48" s="385">
        <f>QB!W5</f>
        <v>0</v>
      </c>
      <c r="X48" s="385">
        <f>QB!X5</f>
        <v>3</v>
      </c>
      <c r="Y48" s="385">
        <f>QB!Y5</f>
        <v>0</v>
      </c>
      <c r="Z48" s="385">
        <f>QB!Z5</f>
        <v>0</v>
      </c>
      <c r="AA48" s="385">
        <f>QB!AA5</f>
        <v>0</v>
      </c>
      <c r="AB48" s="385">
        <f>QB!AB5</f>
        <v>0.5</v>
      </c>
      <c r="AC48" s="386">
        <f>QB!AC5</f>
        <v>12</v>
      </c>
      <c r="AD48" s="386">
        <f>QB!AD5</f>
        <v>23</v>
      </c>
      <c r="AE48" s="386">
        <f>QB!AE5</f>
        <v>13</v>
      </c>
      <c r="AF48" s="386">
        <f>QB!AF5</f>
        <v>10</v>
      </c>
      <c r="AG48" s="387">
        <f>QB!AG5</f>
        <v>1.9166666666666667</v>
      </c>
      <c r="AH48" s="385">
        <f>QB!AH5</f>
        <v>7</v>
      </c>
      <c r="AI48" s="385">
        <f>QB!AI5</f>
        <v>5</v>
      </c>
      <c r="AJ48" s="385">
        <f>QB!AJ5</f>
        <v>0</v>
      </c>
      <c r="AK48" s="388">
        <f>QB!AK5</f>
        <v>0.58333333333333337</v>
      </c>
      <c r="AL48" s="389">
        <f>QB!AL5</f>
        <v>0</v>
      </c>
    </row>
    <row r="49" spans="1:38" ht="18" customHeight="1">
      <c r="A49" s="257" t="str">
        <f>'G2'!A8</f>
        <v>G2</v>
      </c>
      <c r="B49" s="390" t="str">
        <f>'G2'!B8</f>
        <v>BERGER, Gene</v>
      </c>
      <c r="C49" s="385">
        <f>'G2'!C8</f>
        <v>0</v>
      </c>
      <c r="D49" s="385">
        <f>'G2'!D8</f>
        <v>0</v>
      </c>
      <c r="E49" s="385">
        <f>'G2'!E8</f>
        <v>3</v>
      </c>
      <c r="F49" s="385">
        <f>'G2'!F8</f>
        <v>0</v>
      </c>
      <c r="G49" s="385">
        <f>'G2'!G8</f>
        <v>0.5</v>
      </c>
      <c r="H49" s="385">
        <f>'G2'!H8</f>
        <v>0</v>
      </c>
      <c r="I49" s="385">
        <f>'G2'!I8</f>
        <v>2</v>
      </c>
      <c r="J49" s="385">
        <f>'G2'!J8</f>
        <v>0</v>
      </c>
      <c r="K49" s="385">
        <f>'G2'!K8</f>
        <v>2.5</v>
      </c>
      <c r="L49" s="385">
        <f>'G2'!L8</f>
        <v>0</v>
      </c>
      <c r="M49" s="385">
        <f>'G2'!M8</f>
        <v>0</v>
      </c>
      <c r="N49" s="385">
        <f>'G2'!N8</f>
        <v>0.5</v>
      </c>
      <c r="O49" s="385">
        <f>'G2'!O8</f>
        <v>0</v>
      </c>
      <c r="P49" s="385">
        <f>'G2'!P8</f>
        <v>0</v>
      </c>
      <c r="Q49" s="385">
        <f>'G2'!Q8</f>
        <v>2</v>
      </c>
      <c r="R49" s="385">
        <f>'G2'!R8</f>
        <v>0</v>
      </c>
      <c r="S49" s="385">
        <f>'G2'!S8</f>
        <v>0</v>
      </c>
      <c r="T49" s="385">
        <f>'G2'!T8</f>
        <v>3</v>
      </c>
      <c r="U49" s="385">
        <f>'G2'!U8</f>
        <v>2</v>
      </c>
      <c r="V49" s="385">
        <f>'G2'!V8</f>
        <v>0</v>
      </c>
      <c r="W49" s="385">
        <f>'G2'!W8</f>
        <v>0</v>
      </c>
      <c r="X49" s="385">
        <f>'G2'!X8</f>
        <v>2.5</v>
      </c>
      <c r="Y49" s="385">
        <f>'G2'!Y8</f>
        <v>2.5</v>
      </c>
      <c r="Z49" s="385">
        <f>'G2'!Z8</f>
        <v>0</v>
      </c>
      <c r="AA49" s="385">
        <f>'G2'!AA8</f>
        <v>2.5</v>
      </c>
      <c r="AB49" s="385">
        <f>'G2'!AB8</f>
        <v>0</v>
      </c>
      <c r="AC49" s="386">
        <f>'G2'!AC8</f>
        <v>12</v>
      </c>
      <c r="AD49" s="386">
        <f>'G2'!AD8</f>
        <v>23</v>
      </c>
      <c r="AE49" s="386">
        <f>'G2'!AE8</f>
        <v>13</v>
      </c>
      <c r="AF49" s="386">
        <f>'G2'!AF8</f>
        <v>10</v>
      </c>
      <c r="AG49" s="387">
        <f>'G2'!AG8</f>
        <v>1.9166666666666667</v>
      </c>
      <c r="AH49" s="385">
        <f>'G2'!AH8</f>
        <v>9</v>
      </c>
      <c r="AI49" s="385">
        <f>'G2'!AI8</f>
        <v>3</v>
      </c>
      <c r="AJ49" s="385">
        <f>'G2'!AJ8</f>
        <v>0</v>
      </c>
      <c r="AK49" s="388">
        <f>'G2'!AK8</f>
        <v>0.75</v>
      </c>
      <c r="AL49" s="389">
        <f>'G2'!AL8</f>
        <v>0</v>
      </c>
    </row>
    <row r="50" spans="1:38" ht="18" customHeight="1">
      <c r="A50" s="257" t="str">
        <f>QB!A6</f>
        <v>QB</v>
      </c>
      <c r="B50" s="381" t="str">
        <f>QB!B6</f>
        <v>SORIANO, Bruce</v>
      </c>
      <c r="C50" s="385">
        <f>QB!C6</f>
        <v>0</v>
      </c>
      <c r="D50" s="385">
        <f>QB!D6</f>
        <v>0</v>
      </c>
      <c r="E50" s="385">
        <f>QB!E6</f>
        <v>0</v>
      </c>
      <c r="F50" s="385">
        <f>QB!F6</f>
        <v>0</v>
      </c>
      <c r="G50" s="385">
        <f>QB!G6</f>
        <v>0</v>
      </c>
      <c r="H50" s="385">
        <f>QB!H6</f>
        <v>0</v>
      </c>
      <c r="I50" s="385">
        <f>QB!I6</f>
        <v>0</v>
      </c>
      <c r="J50" s="385">
        <f>QB!J6</f>
        <v>0</v>
      </c>
      <c r="K50" s="385">
        <f>QB!K6</f>
        <v>0</v>
      </c>
      <c r="L50" s="385">
        <f>QB!L6</f>
        <v>0</v>
      </c>
      <c r="M50" s="385">
        <f>QB!M6</f>
        <v>0</v>
      </c>
      <c r="N50" s="385">
        <f>QB!N6</f>
        <v>0</v>
      </c>
      <c r="O50" s="385">
        <f>QB!O6</f>
        <v>1.5</v>
      </c>
      <c r="P50" s="385">
        <f>QB!P6</f>
        <v>0</v>
      </c>
      <c r="Q50" s="385">
        <f>QB!Q6</f>
        <v>0</v>
      </c>
      <c r="R50" s="385">
        <f>QB!R6</f>
        <v>3</v>
      </c>
      <c r="S50" s="385">
        <f>QB!S6</f>
        <v>3</v>
      </c>
      <c r="T50" s="385">
        <f>QB!T6</f>
        <v>0</v>
      </c>
      <c r="U50" s="385">
        <f>QB!U6</f>
        <v>0</v>
      </c>
      <c r="V50" s="385">
        <f>QB!V6</f>
        <v>0</v>
      </c>
      <c r="W50" s="385">
        <f>QB!W6</f>
        <v>1</v>
      </c>
      <c r="X50" s="385">
        <f>QB!X6</f>
        <v>0</v>
      </c>
      <c r="Y50" s="385">
        <f>QB!Y6</f>
        <v>3</v>
      </c>
      <c r="Z50" s="385">
        <f>QB!Z6</f>
        <v>3</v>
      </c>
      <c r="AA50" s="385">
        <f>QB!AA6</f>
        <v>0</v>
      </c>
      <c r="AB50" s="398">
        <f>QB!AB6</f>
        <v>1</v>
      </c>
      <c r="AC50" s="386">
        <f>QB!AC6</f>
        <v>7</v>
      </c>
      <c r="AD50" s="386">
        <f>QB!AD6</f>
        <v>15.5</v>
      </c>
      <c r="AE50" s="386">
        <f>QB!AE6</f>
        <v>5.5</v>
      </c>
      <c r="AF50" s="386">
        <f>QB!AF6</f>
        <v>10</v>
      </c>
      <c r="AG50" s="387">
        <f>QB!AG6</f>
        <v>2.2142857142857144</v>
      </c>
      <c r="AH50" s="385">
        <f>QB!AH6</f>
        <v>4</v>
      </c>
      <c r="AI50" s="385">
        <f>QB!AI6</f>
        <v>2</v>
      </c>
      <c r="AJ50" s="385">
        <f>QB!AJ6</f>
        <v>1</v>
      </c>
      <c r="AK50" s="388">
        <f>QB!AK6</f>
        <v>0.6428571428571429</v>
      </c>
      <c r="AL50" s="389" t="str">
        <f>QB!AL6</f>
        <v>R</v>
      </c>
    </row>
    <row r="51" spans="1:38" ht="18" customHeight="1">
      <c r="A51" s="257" t="str">
        <f>MV!A10</f>
        <v>MV</v>
      </c>
      <c r="B51" s="381" t="str">
        <f>MV!B10</f>
        <v>STEWARD, Ron</v>
      </c>
      <c r="C51" s="385">
        <f>MV!C10</f>
        <v>0</v>
      </c>
      <c r="D51" s="385">
        <f>MV!D10</f>
        <v>0</v>
      </c>
      <c r="E51" s="385">
        <f>MV!E10</f>
        <v>0</v>
      </c>
      <c r="F51" s="385">
        <f>MV!F10</f>
        <v>0</v>
      </c>
      <c r="G51" s="385">
        <f>MV!G10</f>
        <v>1</v>
      </c>
      <c r="H51" s="385">
        <f>MV!H10</f>
        <v>2.5</v>
      </c>
      <c r="I51" s="385">
        <f>MV!I10</f>
        <v>0</v>
      </c>
      <c r="J51" s="385">
        <f>MV!J10</f>
        <v>0</v>
      </c>
      <c r="K51" s="385">
        <f>MV!K10</f>
        <v>0</v>
      </c>
      <c r="L51" s="385">
        <f>MV!L10</f>
        <v>2.5</v>
      </c>
      <c r="M51" s="385">
        <f>MV!M10</f>
        <v>0</v>
      </c>
      <c r="N51" s="385">
        <f>MV!N10</f>
        <v>0</v>
      </c>
      <c r="O51" s="385">
        <f>MV!O10</f>
        <v>0</v>
      </c>
      <c r="P51" s="385">
        <f>MV!P10</f>
        <v>0</v>
      </c>
      <c r="Q51" s="385">
        <f>MV!Q10</f>
        <v>0</v>
      </c>
      <c r="R51" s="385">
        <f>MV!R10</f>
        <v>1.5</v>
      </c>
      <c r="S51" s="385">
        <f>MV!S10</f>
        <v>3</v>
      </c>
      <c r="T51" s="385">
        <f>MV!T10</f>
        <v>0</v>
      </c>
      <c r="U51" s="385">
        <f>MV!U10</f>
        <v>3</v>
      </c>
      <c r="V51" s="385">
        <f>MV!V10</f>
        <v>0</v>
      </c>
      <c r="W51" s="385">
        <f>MV!W10</f>
        <v>0</v>
      </c>
      <c r="X51" s="385">
        <f>MV!X10</f>
        <v>0</v>
      </c>
      <c r="Y51" s="385">
        <f>MV!Y10</f>
        <v>0</v>
      </c>
      <c r="Z51" s="385">
        <f>MV!Z10</f>
        <v>2</v>
      </c>
      <c r="AA51" s="385">
        <f>MV!AA10</f>
        <v>0</v>
      </c>
      <c r="AB51" s="385">
        <f>MV!AB10</f>
        <v>0</v>
      </c>
      <c r="AC51" s="386">
        <f>MV!AC10</f>
        <v>7</v>
      </c>
      <c r="AD51" s="386">
        <f>MV!AD10</f>
        <v>15.5</v>
      </c>
      <c r="AE51" s="386">
        <f>MV!AE10</f>
        <v>5.5</v>
      </c>
      <c r="AF51" s="386">
        <f>MV!AF10</f>
        <v>10</v>
      </c>
      <c r="AG51" s="387">
        <f>MV!AG10</f>
        <v>2.2142857142857144</v>
      </c>
      <c r="AH51" s="385">
        <f>MV!AH10</f>
        <v>5</v>
      </c>
      <c r="AI51" s="385">
        <f>MV!AI10</f>
        <v>1</v>
      </c>
      <c r="AJ51" s="385">
        <f>MV!AJ10</f>
        <v>1</v>
      </c>
      <c r="AK51" s="388">
        <f>MV!AK10</f>
        <v>0.7857142857142857</v>
      </c>
      <c r="AL51" s="389">
        <f>MV!AL10</f>
        <v>0</v>
      </c>
    </row>
    <row r="52" spans="1:38" ht="18" customHeight="1">
      <c r="A52" s="257" t="str">
        <f>'G1'!A5</f>
        <v>G1</v>
      </c>
      <c r="B52" s="381" t="str">
        <f>'G1'!B5</f>
        <v>KATZMAN, Mel</v>
      </c>
      <c r="C52" s="385">
        <f>'G1'!C5</f>
        <v>0</v>
      </c>
      <c r="D52" s="385">
        <f>'G1'!D5</f>
        <v>0</v>
      </c>
      <c r="E52" s="385">
        <f>'G1'!E5</f>
        <v>0</v>
      </c>
      <c r="F52" s="385">
        <f>'G1'!F5</f>
        <v>0</v>
      </c>
      <c r="G52" s="385">
        <f>'G1'!G5</f>
        <v>0</v>
      </c>
      <c r="H52" s="385">
        <f>'G1'!H5</f>
        <v>0</v>
      </c>
      <c r="I52" s="385">
        <f>'G1'!I5</f>
        <v>0</v>
      </c>
      <c r="J52" s="385">
        <f>'G1'!J5</f>
        <v>0</v>
      </c>
      <c r="K52" s="385">
        <f>'G1'!K5</f>
        <v>0</v>
      </c>
      <c r="L52" s="385">
        <f>'G1'!L5</f>
        <v>3</v>
      </c>
      <c r="M52" s="385">
        <f>'G1'!M5</f>
        <v>0</v>
      </c>
      <c r="N52" s="385">
        <f>'G1'!N5</f>
        <v>3</v>
      </c>
      <c r="O52" s="385">
        <f>'G1'!O5</f>
        <v>0</v>
      </c>
      <c r="P52" s="385">
        <f>'G1'!P5</f>
        <v>0</v>
      </c>
      <c r="Q52" s="385">
        <f>'G1'!Q5</f>
        <v>1</v>
      </c>
      <c r="R52" s="385">
        <f>'G1'!R5</f>
        <v>1</v>
      </c>
      <c r="S52" s="385">
        <f>'G1'!S5</f>
        <v>0</v>
      </c>
      <c r="T52" s="385">
        <f>'G1'!T5</f>
        <v>0</v>
      </c>
      <c r="U52" s="385">
        <f>'G1'!U5</f>
        <v>2</v>
      </c>
      <c r="V52" s="385">
        <f>'G1'!V5</f>
        <v>0</v>
      </c>
      <c r="W52" s="385">
        <f>'G1'!W5</f>
        <v>0</v>
      </c>
      <c r="X52" s="385">
        <f>'G1'!X5</f>
        <v>0</v>
      </c>
      <c r="Y52" s="385">
        <f>'G1'!Y5</f>
        <v>0</v>
      </c>
      <c r="Z52" s="385">
        <f>'G1'!Z5</f>
        <v>2.5</v>
      </c>
      <c r="AA52" s="385">
        <f>'G1'!AA5</f>
        <v>3</v>
      </c>
      <c r="AB52" s="385">
        <f>'G1'!AB5</f>
        <v>0</v>
      </c>
      <c r="AC52" s="386">
        <f>'G1'!AC5</f>
        <v>7</v>
      </c>
      <c r="AD52" s="386">
        <f>'G1'!AD5</f>
        <v>15.5</v>
      </c>
      <c r="AE52" s="386">
        <f>'G1'!AE5</f>
        <v>5.5</v>
      </c>
      <c r="AF52" s="386">
        <f>'G1'!AF5</f>
        <v>10</v>
      </c>
      <c r="AG52" s="387">
        <f>'G1'!AG5</f>
        <v>2.2142857142857144</v>
      </c>
      <c r="AH52" s="385">
        <f>'G1'!AH5</f>
        <v>5</v>
      </c>
      <c r="AI52" s="385">
        <f>'G1'!AI5</f>
        <v>2</v>
      </c>
      <c r="AJ52" s="385">
        <f>'G1'!AJ5</f>
        <v>0</v>
      </c>
      <c r="AK52" s="388">
        <f>'G1'!AK5</f>
        <v>0.7142857142857143</v>
      </c>
      <c r="AL52" s="389">
        <f>'G1'!AL5</f>
        <v>0</v>
      </c>
    </row>
    <row r="53" spans="1:38" ht="18" customHeight="1">
      <c r="A53" s="257" t="str">
        <f>SB!A4</f>
        <v>SB</v>
      </c>
      <c r="B53" s="381" t="str">
        <f>SB!B4</f>
        <v>SEVERSON, Jon</v>
      </c>
      <c r="C53" s="385">
        <f>SB!C4</f>
        <v>0.5</v>
      </c>
      <c r="D53" s="385">
        <f>SB!D4</f>
        <v>1.5</v>
      </c>
      <c r="E53" s="385">
        <f>SB!E4</f>
        <v>2.5</v>
      </c>
      <c r="F53" s="385">
        <f>SB!F4</f>
        <v>2.5</v>
      </c>
      <c r="G53" s="385">
        <f>SB!G4</f>
        <v>0</v>
      </c>
      <c r="H53" s="385">
        <f>SB!H4</f>
        <v>0</v>
      </c>
      <c r="I53" s="385">
        <f>SB!I4</f>
        <v>0</v>
      </c>
      <c r="J53" s="385">
        <f>SB!J4</f>
        <v>0</v>
      </c>
      <c r="K53" s="385">
        <f>SB!K4</f>
        <v>3</v>
      </c>
      <c r="L53" s="385">
        <f>SB!L4</f>
        <v>0</v>
      </c>
      <c r="M53" s="385">
        <f>SB!M4</f>
        <v>0.5</v>
      </c>
      <c r="N53" s="385">
        <f>SB!N4</f>
        <v>3</v>
      </c>
      <c r="O53" s="385">
        <f>SB!O4</f>
        <v>0</v>
      </c>
      <c r="P53" s="385">
        <f>SB!P4</f>
        <v>1.5</v>
      </c>
      <c r="Q53" s="385">
        <f>SB!Q4</f>
        <v>1.5</v>
      </c>
      <c r="R53" s="385">
        <f>SB!R4</f>
        <v>3</v>
      </c>
      <c r="S53" s="385">
        <f>SB!S4</f>
        <v>0</v>
      </c>
      <c r="T53" s="385">
        <f>SB!T4</f>
        <v>0.5</v>
      </c>
      <c r="U53" s="385">
        <f>SB!U4</f>
        <v>0</v>
      </c>
      <c r="V53" s="385">
        <f>SB!V4</f>
        <v>1</v>
      </c>
      <c r="W53" s="385">
        <f>SB!W4</f>
        <v>2</v>
      </c>
      <c r="X53" s="385">
        <f>SB!X4</f>
        <v>0</v>
      </c>
      <c r="Y53" s="385">
        <f>SB!Y4</f>
        <v>0</v>
      </c>
      <c r="Z53" s="385">
        <f>SB!Z4</f>
        <v>2.5</v>
      </c>
      <c r="AA53" s="385">
        <f>SB!AA4</f>
        <v>3</v>
      </c>
      <c r="AB53" s="385">
        <f>SB!AB4</f>
        <v>0</v>
      </c>
      <c r="AC53" s="386">
        <f>SB!AC4</f>
        <v>16</v>
      </c>
      <c r="AD53" s="386">
        <f>SB!AD4</f>
        <v>28.5</v>
      </c>
      <c r="AE53" s="386">
        <f>SB!AE4</f>
        <v>19.5</v>
      </c>
      <c r="AF53" s="386">
        <f>SB!AF4</f>
        <v>9</v>
      </c>
      <c r="AG53" s="387">
        <f>SB!AG4</f>
        <v>1.78125</v>
      </c>
      <c r="AH53" s="385">
        <f>SB!AH4</f>
        <v>8</v>
      </c>
      <c r="AI53" s="385">
        <f>SB!AI4</f>
        <v>5</v>
      </c>
      <c r="AJ53" s="385">
        <f>SB!AJ4</f>
        <v>3</v>
      </c>
      <c r="AK53" s="388">
        <f>SB!AK4</f>
        <v>0.59375</v>
      </c>
      <c r="AL53" s="389">
        <f>SB!AL4</f>
        <v>0</v>
      </c>
    </row>
    <row r="54" spans="1:38" ht="18" customHeight="1">
      <c r="A54" s="257" t="str">
        <f>SB!A5</f>
        <v>SB</v>
      </c>
      <c r="B54" s="381" t="str">
        <f>SB!B5</f>
        <v>BRODY, Roger</v>
      </c>
      <c r="C54" s="385">
        <f>SB!C5</f>
        <v>0</v>
      </c>
      <c r="D54" s="385">
        <f>SB!D5</f>
        <v>0</v>
      </c>
      <c r="E54" s="385">
        <f>SB!E5</f>
        <v>0</v>
      </c>
      <c r="F54" s="385">
        <f>SB!F5</f>
        <v>0</v>
      </c>
      <c r="G54" s="385">
        <f>SB!G5</f>
        <v>0</v>
      </c>
      <c r="H54" s="385">
        <f>SB!H5</f>
        <v>3</v>
      </c>
      <c r="I54" s="385">
        <f>SB!I5</f>
        <v>0</v>
      </c>
      <c r="J54" s="385">
        <f>SB!J5</f>
        <v>3</v>
      </c>
      <c r="K54" s="385">
        <f>SB!K5</f>
        <v>2.5</v>
      </c>
      <c r="L54" s="385">
        <f>SB!L5</f>
        <v>0.5</v>
      </c>
      <c r="M54" s="385">
        <f>SB!M5</f>
        <v>2.5</v>
      </c>
      <c r="N54" s="385">
        <f>SB!N5</f>
        <v>2</v>
      </c>
      <c r="O54" s="385">
        <f>SB!O5</f>
        <v>3</v>
      </c>
      <c r="P54" s="385">
        <f>SB!P5</f>
        <v>0</v>
      </c>
      <c r="Q54" s="385">
        <f>SB!Q5</f>
        <v>3</v>
      </c>
      <c r="R54" s="385">
        <f>SB!R5</f>
        <v>0</v>
      </c>
      <c r="S54" s="385">
        <f>SB!S5</f>
        <v>0.5</v>
      </c>
      <c r="T54" s="385">
        <f>SB!T5</f>
        <v>2</v>
      </c>
      <c r="U54" s="385">
        <f>SB!U5</f>
        <v>0</v>
      </c>
      <c r="V54" s="385">
        <f>SB!V5</f>
        <v>0</v>
      </c>
      <c r="W54" s="385">
        <f>SB!W5</f>
        <v>0</v>
      </c>
      <c r="X54" s="385">
        <f>SB!X5</f>
        <v>0</v>
      </c>
      <c r="Y54" s="385">
        <f>SB!Y5</f>
        <v>2</v>
      </c>
      <c r="Z54" s="385">
        <f>SB!Z5</f>
        <v>0</v>
      </c>
      <c r="AA54" s="385">
        <f>SB!AA5</f>
        <v>3</v>
      </c>
      <c r="AB54" s="385">
        <f>SB!AB5</f>
        <v>0</v>
      </c>
      <c r="AC54" s="386">
        <f>SB!AC5</f>
        <v>15</v>
      </c>
      <c r="AD54" s="386">
        <f>SB!AD5</f>
        <v>27</v>
      </c>
      <c r="AE54" s="386">
        <f>SB!AE5</f>
        <v>18</v>
      </c>
      <c r="AF54" s="386">
        <f>SB!AF5</f>
        <v>9</v>
      </c>
      <c r="AG54" s="387">
        <f>SB!AG5</f>
        <v>1.8</v>
      </c>
      <c r="AH54" s="385">
        <f>SB!AH5</f>
        <v>10</v>
      </c>
      <c r="AI54" s="385">
        <f>SB!AI5</f>
        <v>5</v>
      </c>
      <c r="AJ54" s="385">
        <f>SB!AJ5</f>
        <v>0</v>
      </c>
      <c r="AK54" s="388">
        <f>SB!AK5</f>
        <v>0.66666666666666663</v>
      </c>
      <c r="AL54" s="389">
        <f>SB!AL5</f>
        <v>0</v>
      </c>
    </row>
    <row r="55" spans="1:38" ht="18" customHeight="1">
      <c r="A55" s="257" t="str">
        <f>QB!A7</f>
        <v>QB</v>
      </c>
      <c r="B55" s="381" t="str">
        <f>QB!B7</f>
        <v>WILLIAMS, Gene</v>
      </c>
      <c r="C55" s="385">
        <f>QB!C7</f>
        <v>0</v>
      </c>
      <c r="D55" s="385">
        <f>QB!D7</f>
        <v>2.5</v>
      </c>
      <c r="E55" s="385">
        <f>QB!E7</f>
        <v>0</v>
      </c>
      <c r="F55" s="385">
        <f>QB!F7</f>
        <v>0</v>
      </c>
      <c r="G55" s="385">
        <f>QB!G7</f>
        <v>3</v>
      </c>
      <c r="H55" s="385">
        <f>QB!H7</f>
        <v>3</v>
      </c>
      <c r="I55" s="385">
        <f>QB!I7</f>
        <v>2</v>
      </c>
      <c r="J55" s="385">
        <f>QB!J7</f>
        <v>0</v>
      </c>
      <c r="K55" s="385">
        <f>QB!K7</f>
        <v>0</v>
      </c>
      <c r="L55" s="385">
        <f>QB!L7</f>
        <v>0</v>
      </c>
      <c r="M55" s="385">
        <f>QB!M7</f>
        <v>3</v>
      </c>
      <c r="N55" s="385">
        <f>QB!N7</f>
        <v>2.5</v>
      </c>
      <c r="O55" s="385">
        <f>QB!O7</f>
        <v>0</v>
      </c>
      <c r="P55" s="385">
        <f>QB!P7</f>
        <v>0</v>
      </c>
      <c r="Q55" s="385">
        <f>QB!Q7</f>
        <v>2.5</v>
      </c>
      <c r="R55" s="385">
        <f>QB!R7</f>
        <v>0.5</v>
      </c>
      <c r="S55" s="385">
        <f>QB!S7</f>
        <v>0</v>
      </c>
      <c r="T55" s="385">
        <f>QB!T7</f>
        <v>0</v>
      </c>
      <c r="U55" s="385">
        <f>QB!U7</f>
        <v>0</v>
      </c>
      <c r="V55" s="385">
        <f>QB!V7</f>
        <v>1.5</v>
      </c>
      <c r="W55" s="385">
        <f>QB!W7</f>
        <v>0</v>
      </c>
      <c r="X55" s="385">
        <f>QB!X7</f>
        <v>0</v>
      </c>
      <c r="Y55" s="385">
        <f>QB!Y7</f>
        <v>2</v>
      </c>
      <c r="Z55" s="385">
        <f>QB!Z7</f>
        <v>0</v>
      </c>
      <c r="AA55" s="385">
        <f>QB!AA7</f>
        <v>0</v>
      </c>
      <c r="AB55" s="385">
        <f>QB!AB7</f>
        <v>0</v>
      </c>
      <c r="AC55" s="386">
        <f>QB!AC7</f>
        <v>12</v>
      </c>
      <c r="AD55" s="386">
        <f>QB!AD7</f>
        <v>22.5</v>
      </c>
      <c r="AE55" s="386">
        <f>QB!AE7</f>
        <v>13.5</v>
      </c>
      <c r="AF55" s="386">
        <f>QB!AF7</f>
        <v>9</v>
      </c>
      <c r="AG55" s="387">
        <f>QB!AG7</f>
        <v>1.875</v>
      </c>
      <c r="AH55" s="385">
        <f>QB!AH7</f>
        <v>8</v>
      </c>
      <c r="AI55" s="385">
        <f>QB!AI7</f>
        <v>3</v>
      </c>
      <c r="AJ55" s="385">
        <f>QB!AJ7</f>
        <v>1</v>
      </c>
      <c r="AK55" s="388">
        <f>QB!AK7</f>
        <v>0.70833333333333337</v>
      </c>
      <c r="AL55" s="389">
        <f>QB!AL7</f>
        <v>0</v>
      </c>
    </row>
    <row r="56" spans="1:38" ht="18" customHeight="1">
      <c r="A56" s="257" t="str">
        <f>'G2'!A9</f>
        <v>G2</v>
      </c>
      <c r="B56" s="381" t="str">
        <f>'G2'!B9</f>
        <v>LaBRUTTO, Jack</v>
      </c>
      <c r="C56" s="385">
        <f>'G2'!C9</f>
        <v>0</v>
      </c>
      <c r="D56" s="385">
        <f>'G2'!D9</f>
        <v>0</v>
      </c>
      <c r="E56" s="385">
        <f>'G2'!E9</f>
        <v>0</v>
      </c>
      <c r="F56" s="385">
        <f>'G2'!F9</f>
        <v>0</v>
      </c>
      <c r="G56" s="385">
        <f>'G2'!G9</f>
        <v>0</v>
      </c>
      <c r="H56" s="385">
        <f>'G2'!H9</f>
        <v>0</v>
      </c>
      <c r="I56" s="385">
        <f>'G2'!I9</f>
        <v>0</v>
      </c>
      <c r="J56" s="385">
        <f>'G2'!J9</f>
        <v>2</v>
      </c>
      <c r="K56" s="385">
        <f>'G2'!K9</f>
        <v>0</v>
      </c>
      <c r="L56" s="385">
        <f>'G2'!L9</f>
        <v>0</v>
      </c>
      <c r="M56" s="385">
        <f>'G2'!M9</f>
        <v>0</v>
      </c>
      <c r="N56" s="385">
        <f>'G2'!N9</f>
        <v>1</v>
      </c>
      <c r="O56" s="385">
        <f>'G2'!O9</f>
        <v>3</v>
      </c>
      <c r="P56" s="385">
        <f>'G2'!P9</f>
        <v>0.5</v>
      </c>
      <c r="Q56" s="385">
        <f>'G2'!Q9</f>
        <v>3</v>
      </c>
      <c r="R56" s="385">
        <f>'G2'!R9</f>
        <v>0</v>
      </c>
      <c r="S56" s="385">
        <f>'G2'!S9</f>
        <v>0</v>
      </c>
      <c r="T56" s="385">
        <f>'G2'!T9</f>
        <v>3</v>
      </c>
      <c r="U56" s="385">
        <f>'G2'!U9</f>
        <v>3</v>
      </c>
      <c r="V56" s="385">
        <f>'G2'!V9</f>
        <v>0</v>
      </c>
      <c r="W56" s="385">
        <f>'G2'!W9</f>
        <v>0</v>
      </c>
      <c r="X56" s="385">
        <f>'G2'!X9</f>
        <v>0</v>
      </c>
      <c r="Y56" s="385">
        <f>'G2'!Y9</f>
        <v>2.5</v>
      </c>
      <c r="Z56" s="385">
        <f>'G2'!Z9</f>
        <v>0</v>
      </c>
      <c r="AA56" s="385">
        <f>'G2'!AA9</f>
        <v>0</v>
      </c>
      <c r="AB56" s="385">
        <f>'G2'!AB9</f>
        <v>0</v>
      </c>
      <c r="AC56" s="386">
        <f>'G2'!AC9</f>
        <v>9</v>
      </c>
      <c r="AD56" s="386">
        <f>'G2'!AD9</f>
        <v>18</v>
      </c>
      <c r="AE56" s="386">
        <f>'G2'!AE9</f>
        <v>9</v>
      </c>
      <c r="AF56" s="386">
        <f>'G2'!AF9</f>
        <v>9</v>
      </c>
      <c r="AG56" s="387">
        <f>'G2'!AG9</f>
        <v>2</v>
      </c>
      <c r="AH56" s="385">
        <f>'G2'!AH9</f>
        <v>6</v>
      </c>
      <c r="AI56" s="385">
        <f>'G2'!AI9</f>
        <v>3</v>
      </c>
      <c r="AJ56" s="385">
        <f>'G2'!AJ9</f>
        <v>0</v>
      </c>
      <c r="AK56" s="388">
        <f>'G2'!AK9</f>
        <v>0.66666666666666663</v>
      </c>
      <c r="AL56" s="389">
        <f>'G2'!AL9</f>
        <v>0</v>
      </c>
    </row>
    <row r="57" spans="1:38" ht="18" customHeight="1">
      <c r="A57" s="384" t="str">
        <f>MV!A11</f>
        <v>MV</v>
      </c>
      <c r="B57" s="395" t="str">
        <f>MV!B11</f>
        <v>ALLEN, Don</v>
      </c>
      <c r="C57" s="389">
        <f>MV!C11</f>
        <v>0</v>
      </c>
      <c r="D57" s="389">
        <f>MV!D11</f>
        <v>0</v>
      </c>
      <c r="E57" s="389">
        <f>MV!E11</f>
        <v>3</v>
      </c>
      <c r="F57" s="389">
        <f>MV!F11</f>
        <v>0</v>
      </c>
      <c r="G57" s="389">
        <f>MV!G11</f>
        <v>3</v>
      </c>
      <c r="H57" s="389">
        <f>MV!H11</f>
        <v>0</v>
      </c>
      <c r="I57" s="389">
        <f>MV!I11</f>
        <v>0</v>
      </c>
      <c r="J57" s="389">
        <f>MV!J11</f>
        <v>0</v>
      </c>
      <c r="K57" s="389">
        <f>MV!K11</f>
        <v>0.5</v>
      </c>
      <c r="L57" s="389">
        <f>MV!L11</f>
        <v>0</v>
      </c>
      <c r="M57" s="389">
        <f>MV!M11</f>
        <v>0</v>
      </c>
      <c r="N57" s="389">
        <f>MV!N11</f>
        <v>0</v>
      </c>
      <c r="O57" s="389">
        <f>MV!O11</f>
        <v>0</v>
      </c>
      <c r="P57" s="389">
        <f>MV!P11</f>
        <v>3</v>
      </c>
      <c r="Q57" s="389">
        <f>MV!Q11</f>
        <v>0</v>
      </c>
      <c r="R57" s="389">
        <f>MV!R11</f>
        <v>0</v>
      </c>
      <c r="S57" s="389">
        <f>MV!S11</f>
        <v>0</v>
      </c>
      <c r="T57" s="389">
        <f>MV!T11</f>
        <v>0</v>
      </c>
      <c r="U57" s="389">
        <f>MV!U11</f>
        <v>0</v>
      </c>
      <c r="V57" s="389">
        <f>MV!V11</f>
        <v>1</v>
      </c>
      <c r="W57" s="389">
        <f>MV!W11</f>
        <v>0</v>
      </c>
      <c r="X57" s="389">
        <f>MV!X11</f>
        <v>0</v>
      </c>
      <c r="Y57" s="389">
        <f>MV!Y11</f>
        <v>3</v>
      </c>
      <c r="Z57" s="389">
        <f>MV!Z11</f>
        <v>3</v>
      </c>
      <c r="AA57" s="389">
        <f>MV!AA11</f>
        <v>0</v>
      </c>
      <c r="AB57" s="389">
        <f>MV!AB11</f>
        <v>0</v>
      </c>
      <c r="AC57" s="396">
        <f>MV!AC11</f>
        <v>8</v>
      </c>
      <c r="AD57" s="396">
        <f>MV!AD11</f>
        <v>16.5</v>
      </c>
      <c r="AE57" s="396">
        <f>MV!AE11</f>
        <v>7.5</v>
      </c>
      <c r="AF57" s="396">
        <f>MV!AF11</f>
        <v>9</v>
      </c>
      <c r="AG57" s="387">
        <f>MV!AG11</f>
        <v>2.0625</v>
      </c>
      <c r="AH57" s="385">
        <f>MV!AH11</f>
        <v>5</v>
      </c>
      <c r="AI57" s="385">
        <f>MV!AI11</f>
        <v>3</v>
      </c>
      <c r="AJ57" s="385">
        <f>MV!AJ11</f>
        <v>0</v>
      </c>
      <c r="AK57" s="388">
        <f>MV!AK11</f>
        <v>0.625</v>
      </c>
      <c r="AL57" s="389">
        <f>MV!AL11</f>
        <v>0</v>
      </c>
    </row>
    <row r="58" spans="1:38" ht="18" customHeight="1">
      <c r="A58" s="257" t="str">
        <f>CB!A6</f>
        <v>CB</v>
      </c>
      <c r="B58" s="399" t="str">
        <f>CB!B6</f>
        <v>PRESUTTO, Joe</v>
      </c>
      <c r="C58" s="400">
        <f>CB!C6</f>
        <v>0</v>
      </c>
      <c r="D58" s="400">
        <f>CB!D6</f>
        <v>0</v>
      </c>
      <c r="E58" s="400">
        <f>CB!E6</f>
        <v>0</v>
      </c>
      <c r="F58" s="384">
        <f>CB!F6</f>
        <v>0</v>
      </c>
      <c r="G58" s="400">
        <f>CB!G6</f>
        <v>0</v>
      </c>
      <c r="H58" s="400">
        <f>CB!H6</f>
        <v>3</v>
      </c>
      <c r="I58" s="400">
        <f>CB!I6</f>
        <v>3</v>
      </c>
      <c r="J58" s="400">
        <f>CB!J6</f>
        <v>0</v>
      </c>
      <c r="K58" s="400">
        <f>CB!K6</f>
        <v>0</v>
      </c>
      <c r="L58" s="400">
        <f>CB!L6</f>
        <v>0</v>
      </c>
      <c r="M58" s="400">
        <f>CB!M6</f>
        <v>0</v>
      </c>
      <c r="N58" s="400">
        <f>CB!N6</f>
        <v>0</v>
      </c>
      <c r="O58" s="400">
        <f>CB!O6</f>
        <v>0</v>
      </c>
      <c r="P58" s="400">
        <f>CB!P6</f>
        <v>0</v>
      </c>
      <c r="Q58" s="257">
        <f>CB!Q6</f>
        <v>0</v>
      </c>
      <c r="R58" s="257">
        <f>CB!R6</f>
        <v>2</v>
      </c>
      <c r="S58" s="257">
        <f>CB!S6</f>
        <v>0</v>
      </c>
      <c r="T58" s="257">
        <f>CB!T6</f>
        <v>0</v>
      </c>
      <c r="U58" s="257">
        <f>CB!U6</f>
        <v>0</v>
      </c>
      <c r="V58" s="257">
        <f>CB!V6</f>
        <v>0</v>
      </c>
      <c r="W58" s="257">
        <f>CB!W6</f>
        <v>3</v>
      </c>
      <c r="X58" s="257">
        <f>CB!X6</f>
        <v>0</v>
      </c>
      <c r="Y58" s="257">
        <f>CB!Y6</f>
        <v>3</v>
      </c>
      <c r="Z58" s="257">
        <f>CB!Z6</f>
        <v>0</v>
      </c>
      <c r="AA58" s="257">
        <f>CB!AA6</f>
        <v>0</v>
      </c>
      <c r="AB58" s="257">
        <f>CB!AB6</f>
        <v>1</v>
      </c>
      <c r="AC58" s="354">
        <f>CB!AC6</f>
        <v>7</v>
      </c>
      <c r="AD58" s="382">
        <f>CB!AD6</f>
        <v>15</v>
      </c>
      <c r="AE58" s="382">
        <f>CB!AE6</f>
        <v>6</v>
      </c>
      <c r="AF58" s="354">
        <f>CB!AF6</f>
        <v>9</v>
      </c>
      <c r="AG58" s="151">
        <f>CB!AG6</f>
        <v>2.1428571428571428</v>
      </c>
      <c r="AH58" s="257">
        <f>CB!AH6</f>
        <v>5</v>
      </c>
      <c r="AI58" s="257">
        <f>CB!AI6</f>
        <v>2</v>
      </c>
      <c r="AJ58" s="257">
        <f>CB!AJ6</f>
        <v>0</v>
      </c>
      <c r="AK58" s="383">
        <f>CB!AK6</f>
        <v>0.7142857142857143</v>
      </c>
      <c r="AL58" s="384" t="str">
        <f>CB!AL6</f>
        <v>R</v>
      </c>
    </row>
    <row r="59" spans="1:38" ht="18" customHeight="1">
      <c r="A59" s="257" t="str">
        <f>WB!A7</f>
        <v>WB</v>
      </c>
      <c r="B59" s="390" t="str">
        <f>WB!B7</f>
        <v>TRIPP, John</v>
      </c>
      <c r="C59" s="385">
        <f>WB!C7</f>
        <v>0</v>
      </c>
      <c r="D59" s="385">
        <f>WB!D7</f>
        <v>0</v>
      </c>
      <c r="E59" s="385">
        <f>WB!E7</f>
        <v>0</v>
      </c>
      <c r="F59" s="385">
        <f>WB!F7</f>
        <v>0</v>
      </c>
      <c r="G59" s="385">
        <f>WB!G7</f>
        <v>0</v>
      </c>
      <c r="H59" s="385">
        <f>WB!H7</f>
        <v>0</v>
      </c>
      <c r="I59" s="385">
        <f>WB!I7</f>
        <v>0</v>
      </c>
      <c r="J59" s="385">
        <f>WB!J7</f>
        <v>0</v>
      </c>
      <c r="K59" s="385">
        <f>WB!K7</f>
        <v>0</v>
      </c>
      <c r="L59" s="385">
        <f>WB!L7</f>
        <v>0</v>
      </c>
      <c r="M59" s="385">
        <f>WB!M7</f>
        <v>3</v>
      </c>
      <c r="N59" s="385">
        <f>WB!N7</f>
        <v>1.5</v>
      </c>
      <c r="O59" s="385">
        <f>WB!O7</f>
        <v>0</v>
      </c>
      <c r="P59" s="385">
        <f>WB!P7</f>
        <v>3</v>
      </c>
      <c r="Q59" s="385">
        <f>WB!Q7</f>
        <v>1.5</v>
      </c>
      <c r="R59" s="385">
        <f>WB!R7</f>
        <v>0</v>
      </c>
      <c r="S59" s="385">
        <f>WB!S7</f>
        <v>1</v>
      </c>
      <c r="T59" s="385">
        <f>WB!T7</f>
        <v>3</v>
      </c>
      <c r="U59" s="385">
        <f>WB!U7</f>
        <v>0</v>
      </c>
      <c r="V59" s="385">
        <f>WB!V7</f>
        <v>0</v>
      </c>
      <c r="W59" s="385">
        <f>WB!W7</f>
        <v>0</v>
      </c>
      <c r="X59" s="385">
        <f>WB!X7</f>
        <v>0</v>
      </c>
      <c r="Y59" s="385">
        <f>WB!Y7</f>
        <v>2</v>
      </c>
      <c r="Z59" s="385">
        <f>WB!Z7</f>
        <v>0</v>
      </c>
      <c r="AA59" s="385">
        <f>WB!AA7</f>
        <v>0</v>
      </c>
      <c r="AB59" s="385">
        <f>WB!AB7</f>
        <v>0</v>
      </c>
      <c r="AC59" s="386">
        <f>WB!AC7</f>
        <v>7</v>
      </c>
      <c r="AD59" s="386">
        <f>WB!AD7</f>
        <v>15</v>
      </c>
      <c r="AE59" s="386">
        <f>WB!AE7</f>
        <v>6</v>
      </c>
      <c r="AF59" s="386">
        <f>WB!AF7</f>
        <v>9</v>
      </c>
      <c r="AG59" s="387">
        <f>WB!AG7</f>
        <v>2.1428571428571428</v>
      </c>
      <c r="AH59" s="385">
        <f>WB!AH7</f>
        <v>4</v>
      </c>
      <c r="AI59" s="385">
        <f>WB!AI7</f>
        <v>1</v>
      </c>
      <c r="AJ59" s="385">
        <f>WB!AJ7</f>
        <v>2</v>
      </c>
      <c r="AK59" s="388">
        <f>WB!AK7</f>
        <v>0.7142857142857143</v>
      </c>
      <c r="AL59" s="389">
        <f>WB!AL7</f>
        <v>0</v>
      </c>
    </row>
    <row r="60" spans="1:38" ht="18" customHeight="1">
      <c r="A60" s="257" t="str">
        <f>PC!A6</f>
        <v>PC</v>
      </c>
      <c r="B60" s="395" t="str">
        <f>PC!B6</f>
        <v>MENDOKER. Rich</v>
      </c>
      <c r="C60" s="385">
        <f>PC!C6</f>
        <v>1.5</v>
      </c>
      <c r="D60" s="385">
        <f>PC!D6</f>
        <v>2.5</v>
      </c>
      <c r="E60" s="385">
        <f>PC!E6</f>
        <v>0</v>
      </c>
      <c r="F60" s="385">
        <f>PC!F6</f>
        <v>2.5</v>
      </c>
      <c r="G60" s="385">
        <f>PC!G6</f>
        <v>1.5</v>
      </c>
      <c r="H60" s="385">
        <f>PC!H6</f>
        <v>2.5</v>
      </c>
      <c r="I60" s="385">
        <f>PC!I6</f>
        <v>2.5</v>
      </c>
      <c r="J60" s="385">
        <f>PC!J6</f>
        <v>2</v>
      </c>
      <c r="K60" s="385">
        <f>PC!K6</f>
        <v>1</v>
      </c>
      <c r="L60" s="385">
        <f>PC!L6</f>
        <v>0</v>
      </c>
      <c r="M60" s="385">
        <f>PC!M6</f>
        <v>1.5</v>
      </c>
      <c r="N60" s="385">
        <f>PC!N6</f>
        <v>2</v>
      </c>
      <c r="O60" s="385">
        <f>PC!O6</f>
        <v>0.5</v>
      </c>
      <c r="P60" s="385">
        <f>PC!P6</f>
        <v>0</v>
      </c>
      <c r="Q60" s="385">
        <f>PC!Q6</f>
        <v>3</v>
      </c>
      <c r="R60" s="385">
        <f>PC!R6</f>
        <v>0</v>
      </c>
      <c r="S60" s="385">
        <f>PC!S6</f>
        <v>3</v>
      </c>
      <c r="T60" s="385">
        <f>PC!T6</f>
        <v>2</v>
      </c>
      <c r="U60" s="385">
        <f>PC!U6</f>
        <v>0</v>
      </c>
      <c r="V60" s="385">
        <f>PC!V6</f>
        <v>0</v>
      </c>
      <c r="W60" s="385">
        <f>PC!W6</f>
        <v>2</v>
      </c>
      <c r="X60" s="385">
        <f>PC!X6</f>
        <v>0</v>
      </c>
      <c r="Y60" s="385">
        <f>PC!Y6</f>
        <v>0</v>
      </c>
      <c r="Z60" s="385">
        <f>PC!Z6</f>
        <v>3</v>
      </c>
      <c r="AA60" s="385">
        <f>PC!AA6</f>
        <v>1</v>
      </c>
      <c r="AB60" s="385">
        <f>PC!AB6</f>
        <v>1.5</v>
      </c>
      <c r="AC60" s="386">
        <f>PC!AC6</f>
        <v>21</v>
      </c>
      <c r="AD60" s="386">
        <f>PC!AD6</f>
        <v>35.5</v>
      </c>
      <c r="AE60" s="386">
        <f>PC!AE6</f>
        <v>27.5</v>
      </c>
      <c r="AF60" s="386">
        <f>PC!AF6</f>
        <v>8</v>
      </c>
      <c r="AG60" s="387">
        <f>PC!AG6</f>
        <v>1.6904761904761905</v>
      </c>
      <c r="AH60" s="385">
        <f>PC!AH6</f>
        <v>11</v>
      </c>
      <c r="AI60" s="385">
        <f>PC!AI6</f>
        <v>6</v>
      </c>
      <c r="AJ60" s="385">
        <f>PC!AJ6</f>
        <v>4</v>
      </c>
      <c r="AK60" s="388">
        <f>PC!AK6</f>
        <v>0.61904761904761907</v>
      </c>
      <c r="AL60" s="389">
        <f>PC!AL6</f>
        <v>0</v>
      </c>
    </row>
    <row r="61" spans="1:38" ht="18" customHeight="1">
      <c r="A61" s="257" t="str">
        <f>SB!A6</f>
        <v>SB</v>
      </c>
      <c r="B61" s="381" t="str">
        <f>SB!B6</f>
        <v>RINALDI, Jim</v>
      </c>
      <c r="C61" s="385">
        <f>SB!C6</f>
        <v>1</v>
      </c>
      <c r="D61" s="385">
        <f>SB!D6</f>
        <v>2.5</v>
      </c>
      <c r="E61" s="385">
        <f>SB!E6</f>
        <v>2.5</v>
      </c>
      <c r="F61" s="385">
        <f>SB!F6</f>
        <v>0</v>
      </c>
      <c r="G61" s="385">
        <f>SB!G6</f>
        <v>3</v>
      </c>
      <c r="H61" s="385">
        <f>SB!H6</f>
        <v>0</v>
      </c>
      <c r="I61" s="385">
        <f>SB!I6</f>
        <v>1</v>
      </c>
      <c r="J61" s="385">
        <f>SB!J6</f>
        <v>2</v>
      </c>
      <c r="K61" s="385">
        <f>SB!K6</f>
        <v>0</v>
      </c>
      <c r="L61" s="385">
        <f>SB!L6</f>
        <v>0</v>
      </c>
      <c r="M61" s="385">
        <f>SB!M6</f>
        <v>2.5</v>
      </c>
      <c r="N61" s="385">
        <f>SB!N6</f>
        <v>0</v>
      </c>
      <c r="O61" s="385">
        <f>SB!O6</f>
        <v>2.5</v>
      </c>
      <c r="P61" s="385">
        <f>SB!P6</f>
        <v>1</v>
      </c>
      <c r="Q61" s="385">
        <f>SB!Q6</f>
        <v>0</v>
      </c>
      <c r="R61" s="385">
        <f>SB!R6</f>
        <v>1</v>
      </c>
      <c r="S61" s="385">
        <f>SB!S6</f>
        <v>3</v>
      </c>
      <c r="T61" s="385">
        <f>SB!T6</f>
        <v>0</v>
      </c>
      <c r="U61" s="385">
        <f>SB!U6</f>
        <v>1</v>
      </c>
      <c r="V61" s="385">
        <f>SB!V6</f>
        <v>3</v>
      </c>
      <c r="W61" s="385">
        <f>SB!W6</f>
        <v>0</v>
      </c>
      <c r="X61" s="385">
        <f>SB!X6</f>
        <v>0</v>
      </c>
      <c r="Y61" s="385">
        <f>SB!Y6</f>
        <v>0</v>
      </c>
      <c r="Z61" s="385">
        <f>SB!Z6</f>
        <v>0.5</v>
      </c>
      <c r="AA61" s="385">
        <f>SB!AA6</f>
        <v>0</v>
      </c>
      <c r="AB61" s="385">
        <f>SB!AB6</f>
        <v>0</v>
      </c>
      <c r="AC61" s="386">
        <f>SB!AC6</f>
        <v>15</v>
      </c>
      <c r="AD61" s="386">
        <f>SB!AD6</f>
        <v>26.5</v>
      </c>
      <c r="AE61" s="386">
        <f>SB!AE6</f>
        <v>18.5</v>
      </c>
      <c r="AF61" s="386">
        <f>SB!AF6</f>
        <v>8</v>
      </c>
      <c r="AG61" s="387">
        <f>SB!AG6</f>
        <v>1.7666666666666666</v>
      </c>
      <c r="AH61" s="385">
        <f>SB!AH6</f>
        <v>8</v>
      </c>
      <c r="AI61" s="385">
        <f>SB!AI6</f>
        <v>7</v>
      </c>
      <c r="AJ61" s="385">
        <f>SB!AJ6</f>
        <v>0</v>
      </c>
      <c r="AK61" s="388">
        <f>SB!AK6</f>
        <v>0.53333333333333333</v>
      </c>
      <c r="AL61" s="389">
        <f>SB!AL6</f>
        <v>0</v>
      </c>
    </row>
    <row r="62" spans="1:38" ht="18" customHeight="1">
      <c r="A62" s="384" t="str">
        <f>WB!A8</f>
        <v>WB</v>
      </c>
      <c r="B62" s="391" t="str">
        <f>WB!B8</f>
        <v>KIM, Sung</v>
      </c>
      <c r="C62" s="384">
        <f>WB!C8</f>
        <v>3</v>
      </c>
      <c r="D62" s="384">
        <f>WB!D8</f>
        <v>1</v>
      </c>
      <c r="E62" s="384">
        <f>WB!E8</f>
        <v>1</v>
      </c>
      <c r="F62" s="384">
        <f>WB!F8</f>
        <v>2</v>
      </c>
      <c r="G62" s="384">
        <f>WB!G8</f>
        <v>2</v>
      </c>
      <c r="H62" s="384">
        <f>WB!H8</f>
        <v>3</v>
      </c>
      <c r="I62" s="384">
        <f>WB!I8</f>
        <v>0</v>
      </c>
      <c r="J62" s="384">
        <f>WB!J8</f>
        <v>3</v>
      </c>
      <c r="K62" s="384">
        <f>WB!K8</f>
        <v>0</v>
      </c>
      <c r="L62" s="384">
        <f>WB!L8</f>
        <v>3</v>
      </c>
      <c r="M62" s="384">
        <f>WB!M8</f>
        <v>1</v>
      </c>
      <c r="N62" s="384">
        <f>WB!N8</f>
        <v>2.5</v>
      </c>
      <c r="O62" s="384">
        <f>WB!O8</f>
        <v>0.5</v>
      </c>
      <c r="P62" s="384">
        <f>WB!P8</f>
        <v>0</v>
      </c>
      <c r="Q62" s="384">
        <f>WB!Q8</f>
        <v>1</v>
      </c>
      <c r="R62" s="384">
        <f>WB!R8</f>
        <v>0</v>
      </c>
      <c r="S62" s="384">
        <f>WB!S8</f>
        <v>0</v>
      </c>
      <c r="T62" s="384">
        <f>WB!T8</f>
        <v>0</v>
      </c>
      <c r="U62" s="384">
        <f>WB!U8</f>
        <v>0</v>
      </c>
      <c r="V62" s="384">
        <f>WB!V8</f>
        <v>0</v>
      </c>
      <c r="W62" s="384">
        <f>WB!W8</f>
        <v>0</v>
      </c>
      <c r="X62" s="384">
        <f>WB!X8</f>
        <v>0</v>
      </c>
      <c r="Y62" s="384">
        <f>WB!Y8</f>
        <v>0</v>
      </c>
      <c r="Z62" s="384">
        <f>WB!Z8</f>
        <v>0</v>
      </c>
      <c r="AA62" s="384">
        <f>WB!AA8</f>
        <v>3</v>
      </c>
      <c r="AB62" s="384">
        <f>WB!AB8</f>
        <v>0.5</v>
      </c>
      <c r="AC62" s="392">
        <f>WB!AC8</f>
        <v>15</v>
      </c>
      <c r="AD62" s="392">
        <f>WB!AD8</f>
        <v>26.5</v>
      </c>
      <c r="AE62" s="392">
        <f>WB!AE8</f>
        <v>18.5</v>
      </c>
      <c r="AF62" s="392">
        <f>WB!AF8</f>
        <v>8</v>
      </c>
      <c r="AG62" s="393">
        <f>WB!AG8</f>
        <v>1.7666666666666666</v>
      </c>
      <c r="AH62" s="384">
        <f>WB!AH8</f>
        <v>8</v>
      </c>
      <c r="AI62" s="384">
        <f>WB!AI8</f>
        <v>7</v>
      </c>
      <c r="AJ62" s="384">
        <f>WB!AJ8</f>
        <v>0</v>
      </c>
      <c r="AK62" s="394">
        <f>WB!AK8</f>
        <v>0.53333333333333333</v>
      </c>
      <c r="AL62" s="384">
        <f>WB!AL8</f>
        <v>0</v>
      </c>
    </row>
    <row r="63" spans="1:38" ht="18" customHeight="1">
      <c r="A63" s="257" t="str">
        <f>QB!A8</f>
        <v>QB</v>
      </c>
      <c r="B63" s="381" t="str">
        <f>QB!B8</f>
        <v>WOJTOWICZ, Bob</v>
      </c>
      <c r="C63" s="385">
        <f>QB!C8</f>
        <v>3</v>
      </c>
      <c r="D63" s="385">
        <f>QB!D8</f>
        <v>0</v>
      </c>
      <c r="E63" s="385">
        <f>QB!E8</f>
        <v>0</v>
      </c>
      <c r="F63" s="385">
        <f>QB!F8</f>
        <v>2.5</v>
      </c>
      <c r="G63" s="385">
        <f>QB!G8</f>
        <v>2.5</v>
      </c>
      <c r="H63" s="385">
        <f>QB!H8</f>
        <v>0</v>
      </c>
      <c r="I63" s="385">
        <f>QB!I8</f>
        <v>0.5</v>
      </c>
      <c r="J63" s="385">
        <f>QB!J8</f>
        <v>0</v>
      </c>
      <c r="K63" s="385">
        <f>QB!K8</f>
        <v>0</v>
      </c>
      <c r="L63" s="385">
        <f>QB!L8</f>
        <v>2</v>
      </c>
      <c r="M63" s="385">
        <f>QB!M8</f>
        <v>0</v>
      </c>
      <c r="N63" s="385">
        <f>QB!N8</f>
        <v>1.5</v>
      </c>
      <c r="O63" s="385">
        <f>QB!O8</f>
        <v>0</v>
      </c>
      <c r="P63" s="385">
        <f>QB!P8</f>
        <v>3</v>
      </c>
      <c r="Q63" s="385">
        <f>QB!Q8</f>
        <v>0</v>
      </c>
      <c r="R63" s="385">
        <f>QB!R8</f>
        <v>0</v>
      </c>
      <c r="S63" s="385">
        <f>QB!S8</f>
        <v>0</v>
      </c>
      <c r="T63" s="385">
        <f>QB!T8</f>
        <v>3</v>
      </c>
      <c r="U63" s="385">
        <f>QB!U8</f>
        <v>1</v>
      </c>
      <c r="V63" s="385">
        <f>QB!V8</f>
        <v>1.5</v>
      </c>
      <c r="W63" s="385">
        <f>QB!W8</f>
        <v>0</v>
      </c>
      <c r="X63" s="385">
        <f>QB!X8</f>
        <v>2</v>
      </c>
      <c r="Y63" s="385">
        <f>QB!Y8</f>
        <v>0</v>
      </c>
      <c r="Z63" s="385">
        <f>QB!Z8</f>
        <v>0</v>
      </c>
      <c r="AA63" s="385">
        <f>QB!AA8</f>
        <v>0</v>
      </c>
      <c r="AB63" s="385">
        <f>QB!AB8</f>
        <v>1</v>
      </c>
      <c r="AC63" s="386">
        <f>QB!AC8</f>
        <v>13</v>
      </c>
      <c r="AD63" s="386">
        <f>QB!AD8</f>
        <v>23.5</v>
      </c>
      <c r="AE63" s="386">
        <f>QB!AE8</f>
        <v>15.5</v>
      </c>
      <c r="AF63" s="386">
        <f>QB!AF8</f>
        <v>8</v>
      </c>
      <c r="AG63" s="387">
        <f>QB!AG8</f>
        <v>1.8076923076923077</v>
      </c>
      <c r="AH63" s="385">
        <f>QB!AH8</f>
        <v>7</v>
      </c>
      <c r="AI63" s="385">
        <f>QB!AI8</f>
        <v>4</v>
      </c>
      <c r="AJ63" s="385">
        <f>QB!AJ8</f>
        <v>2</v>
      </c>
      <c r="AK63" s="388">
        <f>QB!AK8</f>
        <v>0.61538461538461542</v>
      </c>
      <c r="AL63" s="389">
        <f>QB!AL8</f>
        <v>0</v>
      </c>
    </row>
    <row r="64" spans="1:38" ht="18" customHeight="1">
      <c r="A64" s="384" t="str">
        <f>SE!A8</f>
        <v>SE</v>
      </c>
      <c r="B64" s="395" t="str">
        <f>SE!B8</f>
        <v>GOODE, Dave</v>
      </c>
      <c r="C64" s="389">
        <f>SE!C8</f>
        <v>0</v>
      </c>
      <c r="D64" s="389">
        <f>SE!D8</f>
        <v>0</v>
      </c>
      <c r="E64" s="389">
        <f>SE!E8</f>
        <v>0</v>
      </c>
      <c r="F64" s="389">
        <f>SE!F8</f>
        <v>0</v>
      </c>
      <c r="G64" s="389">
        <f>SE!G8</f>
        <v>0</v>
      </c>
      <c r="H64" s="389">
        <f>SE!H8</f>
        <v>0</v>
      </c>
      <c r="I64" s="389">
        <f>SE!I8</f>
        <v>0</v>
      </c>
      <c r="J64" s="389">
        <f>SE!J8</f>
        <v>0</v>
      </c>
      <c r="K64" s="389">
        <f>SE!K8</f>
        <v>3</v>
      </c>
      <c r="L64" s="389">
        <f>SE!L8</f>
        <v>0</v>
      </c>
      <c r="M64" s="389">
        <f>SE!M8</f>
        <v>3</v>
      </c>
      <c r="N64" s="389">
        <f>SE!N8</f>
        <v>0</v>
      </c>
      <c r="O64" s="389">
        <f>SE!O8</f>
        <v>2.5</v>
      </c>
      <c r="P64" s="389">
        <f>SE!P8</f>
        <v>0.5</v>
      </c>
      <c r="Q64" s="389">
        <f>SE!Q8</f>
        <v>2.5</v>
      </c>
      <c r="R64" s="389">
        <f>SE!R8</f>
        <v>1</v>
      </c>
      <c r="S64" s="389">
        <f>SE!S8</f>
        <v>3</v>
      </c>
      <c r="T64" s="389">
        <f>SE!T8</f>
        <v>0</v>
      </c>
      <c r="U64" s="389">
        <f>SE!U8</f>
        <v>1.5</v>
      </c>
      <c r="V64" s="389">
        <f>SE!V8</f>
        <v>2.5</v>
      </c>
      <c r="W64" s="389">
        <f>SE!W8</f>
        <v>0</v>
      </c>
      <c r="X64" s="389">
        <f>SE!X8</f>
        <v>2.5</v>
      </c>
      <c r="Y64" s="389">
        <f>SE!Y8</f>
        <v>0</v>
      </c>
      <c r="Z64" s="389">
        <f>SE!Z8</f>
        <v>0</v>
      </c>
      <c r="AA64" s="389">
        <f>SE!AA8</f>
        <v>0</v>
      </c>
      <c r="AB64" s="389">
        <f>SE!AB8</f>
        <v>0</v>
      </c>
      <c r="AC64" s="396">
        <f>SE!AC8</f>
        <v>12</v>
      </c>
      <c r="AD64" s="396">
        <f>SE!AD8</f>
        <v>22</v>
      </c>
      <c r="AE64" s="396">
        <f>SE!AE8</f>
        <v>14</v>
      </c>
      <c r="AF64" s="396">
        <f>SE!AF8</f>
        <v>8</v>
      </c>
      <c r="AG64" s="387">
        <f>SE!AG8</f>
        <v>1.8333333333333333</v>
      </c>
      <c r="AH64" s="385">
        <f>SE!AH8</f>
        <v>7</v>
      </c>
      <c r="AI64" s="385">
        <f>SE!AI8</f>
        <v>4</v>
      </c>
      <c r="AJ64" s="385">
        <f>SE!AJ8</f>
        <v>1</v>
      </c>
      <c r="AK64" s="388">
        <f>SE!AK8</f>
        <v>0.625</v>
      </c>
      <c r="AL64" s="389">
        <f>SE!AL8</f>
        <v>0</v>
      </c>
    </row>
    <row r="65" spans="1:38" ht="18" customHeight="1">
      <c r="A65" s="257" t="str">
        <f>TW!A4</f>
        <v>TW</v>
      </c>
      <c r="B65" s="381" t="str">
        <f>TW!B4</f>
        <v>BUONOMO, Richard</v>
      </c>
      <c r="C65" s="385">
        <f>TW!C4</f>
        <v>0</v>
      </c>
      <c r="D65" s="385">
        <f>TW!D4</f>
        <v>0</v>
      </c>
      <c r="E65" s="385">
        <f>TW!E4</f>
        <v>0</v>
      </c>
      <c r="F65" s="385">
        <f>TW!F4</f>
        <v>0</v>
      </c>
      <c r="G65" s="385">
        <f>TW!G4</f>
        <v>0</v>
      </c>
      <c r="H65" s="385">
        <f>TW!H4</f>
        <v>0</v>
      </c>
      <c r="I65" s="385">
        <f>TW!I4</f>
        <v>0</v>
      </c>
      <c r="J65" s="385">
        <f>TW!J4</f>
        <v>3</v>
      </c>
      <c r="K65" s="385">
        <f>TW!K4</f>
        <v>1</v>
      </c>
      <c r="L65" s="385">
        <f>TW!L4</f>
        <v>2</v>
      </c>
      <c r="M65" s="385">
        <f>TW!M4</f>
        <v>3</v>
      </c>
      <c r="N65" s="385">
        <f>TW!N4</f>
        <v>2</v>
      </c>
      <c r="O65" s="385">
        <f>TW!O4</f>
        <v>0</v>
      </c>
      <c r="P65" s="385">
        <f>TW!P4</f>
        <v>0</v>
      </c>
      <c r="Q65" s="385">
        <f>TW!Q4</f>
        <v>3</v>
      </c>
      <c r="R65" s="389">
        <f>TW!R4</f>
        <v>0</v>
      </c>
      <c r="S65" s="385">
        <f>TW!S4</f>
        <v>3</v>
      </c>
      <c r="T65" s="389">
        <f>TW!T4</f>
        <v>0.5</v>
      </c>
      <c r="U65" s="385">
        <f>TW!U4</f>
        <v>0</v>
      </c>
      <c r="V65" s="385">
        <f>TW!V4</f>
        <v>0</v>
      </c>
      <c r="W65" s="385">
        <f>TW!W4</f>
        <v>0</v>
      </c>
      <c r="X65" s="385">
        <f>TW!X4</f>
        <v>0</v>
      </c>
      <c r="Y65" s="385">
        <f>TW!Y4</f>
        <v>0</v>
      </c>
      <c r="Z65" s="385">
        <f>TW!Z4</f>
        <v>0</v>
      </c>
      <c r="AA65" s="385">
        <f>TW!AA4</f>
        <v>0</v>
      </c>
      <c r="AB65" s="385">
        <f>TW!AB4</f>
        <v>0</v>
      </c>
      <c r="AC65" s="386">
        <f>TW!AC4</f>
        <v>9</v>
      </c>
      <c r="AD65" s="386">
        <f>TW!AD4</f>
        <v>17.5</v>
      </c>
      <c r="AE65" s="386">
        <f>TW!AE4</f>
        <v>9.5</v>
      </c>
      <c r="AF65" s="386">
        <f>TW!AF4</f>
        <v>8</v>
      </c>
      <c r="AG65" s="387">
        <f>TW!AG4</f>
        <v>1.9444444444444444</v>
      </c>
      <c r="AH65" s="385">
        <f>TW!AH4</f>
        <v>6</v>
      </c>
      <c r="AI65" s="385">
        <f>TW!AI4</f>
        <v>3</v>
      </c>
      <c r="AJ65" s="385">
        <f>TW!AJ4</f>
        <v>0</v>
      </c>
      <c r="AK65" s="388">
        <f>TW!AK4</f>
        <v>0.66666666666666663</v>
      </c>
      <c r="AL65" s="389" t="str">
        <f>TW!AL4</f>
        <v>R</v>
      </c>
    </row>
    <row r="66" spans="1:38" ht="18" customHeight="1">
      <c r="A66" s="384" t="str">
        <f>QB!A9</f>
        <v>QB</v>
      </c>
      <c r="B66" s="395" t="str">
        <f>QB!B9</f>
        <v>PORITZ, Alan</v>
      </c>
      <c r="C66" s="389">
        <f>QB!C9</f>
        <v>0</v>
      </c>
      <c r="D66" s="389">
        <f>QB!D9</f>
        <v>0</v>
      </c>
      <c r="E66" s="389">
        <f>QB!E9</f>
        <v>0</v>
      </c>
      <c r="F66" s="389">
        <f>QB!F9</f>
        <v>0</v>
      </c>
      <c r="G66" s="389">
        <f>QB!G9</f>
        <v>0</v>
      </c>
      <c r="H66" s="389">
        <f>QB!H9</f>
        <v>0</v>
      </c>
      <c r="I66" s="389">
        <f>QB!I9</f>
        <v>0</v>
      </c>
      <c r="J66" s="389">
        <f>QB!J9</f>
        <v>0</v>
      </c>
      <c r="K66" s="389">
        <f>QB!K9</f>
        <v>0</v>
      </c>
      <c r="L66" s="389">
        <f>QB!L9</f>
        <v>3</v>
      </c>
      <c r="M66" s="389">
        <f>QB!M9</f>
        <v>1</v>
      </c>
      <c r="N66" s="389">
        <f>QB!N9</f>
        <v>0</v>
      </c>
      <c r="O66" s="389">
        <f>QB!O9</f>
        <v>0</v>
      </c>
      <c r="P66" s="389">
        <f>QB!P9</f>
        <v>0</v>
      </c>
      <c r="Q66" s="389">
        <f>QB!Q9</f>
        <v>0</v>
      </c>
      <c r="R66" s="389">
        <f>QB!R9</f>
        <v>0</v>
      </c>
      <c r="S66" s="389">
        <f>QB!S9</f>
        <v>1.5</v>
      </c>
      <c r="T66" s="389">
        <f>QB!T9</f>
        <v>0</v>
      </c>
      <c r="U66" s="389">
        <f>QB!U9</f>
        <v>1</v>
      </c>
      <c r="V66" s="389">
        <f>QB!V9</f>
        <v>0</v>
      </c>
      <c r="W66" s="389">
        <f>QB!W9</f>
        <v>0</v>
      </c>
      <c r="X66" s="389">
        <f>QB!X9</f>
        <v>0</v>
      </c>
      <c r="Y66" s="389">
        <f>QB!Y9</f>
        <v>3</v>
      </c>
      <c r="Z66" s="389">
        <f>QB!Z9</f>
        <v>3</v>
      </c>
      <c r="AA66" s="389">
        <f>QB!AA9</f>
        <v>0</v>
      </c>
      <c r="AB66" s="389">
        <f>QB!AB9</f>
        <v>2</v>
      </c>
      <c r="AC66" s="396">
        <f>QB!AC9</f>
        <v>7</v>
      </c>
      <c r="AD66" s="396">
        <f>QB!AD9</f>
        <v>14.5</v>
      </c>
      <c r="AE66" s="396">
        <f>QB!AE9</f>
        <v>6.5</v>
      </c>
      <c r="AF66" s="396">
        <f>QB!AF9</f>
        <v>8</v>
      </c>
      <c r="AG66" s="387">
        <f>QB!AG9</f>
        <v>2.0714285714285716</v>
      </c>
      <c r="AH66" s="385">
        <f>QB!AH9</f>
        <v>4</v>
      </c>
      <c r="AI66" s="385">
        <f>QB!AI9</f>
        <v>2</v>
      </c>
      <c r="AJ66" s="385">
        <f>QB!AJ9</f>
        <v>1</v>
      </c>
      <c r="AK66" s="388">
        <f>QB!AK9</f>
        <v>0.6428571428571429</v>
      </c>
      <c r="AL66" s="389">
        <f>QB!AL9</f>
        <v>0</v>
      </c>
    </row>
    <row r="67" spans="1:38" ht="18" customHeight="1">
      <c r="A67" s="257" t="str">
        <f>AB!A7</f>
        <v>AB</v>
      </c>
      <c r="B67" s="381" t="str">
        <f>AB!B7</f>
        <v>MATTIMORE, John</v>
      </c>
      <c r="C67" s="385">
        <f>AB!C7</f>
        <v>0</v>
      </c>
      <c r="D67" s="385">
        <f>AB!D7</f>
        <v>0</v>
      </c>
      <c r="E67" s="385">
        <f>AB!E7</f>
        <v>0</v>
      </c>
      <c r="F67" s="385">
        <f>AB!F7</f>
        <v>0</v>
      </c>
      <c r="G67" s="385">
        <f>AB!G7</f>
        <v>0</v>
      </c>
      <c r="H67" s="385">
        <f>AB!H7</f>
        <v>0</v>
      </c>
      <c r="I67" s="385">
        <f>AB!I7</f>
        <v>0</v>
      </c>
      <c r="J67" s="385">
        <f>AB!J7</f>
        <v>0</v>
      </c>
      <c r="K67" s="385">
        <f>AB!K7</f>
        <v>0</v>
      </c>
      <c r="L67" s="385">
        <f>AB!L7</f>
        <v>0</v>
      </c>
      <c r="M67" s="385">
        <f>AB!M7</f>
        <v>0</v>
      </c>
      <c r="N67" s="385">
        <f>AB!N7</f>
        <v>0</v>
      </c>
      <c r="O67" s="385">
        <f>AB!O7</f>
        <v>0</v>
      </c>
      <c r="P67" s="385">
        <f>AB!P7</f>
        <v>0</v>
      </c>
      <c r="Q67" s="385">
        <f>AB!Q7</f>
        <v>0</v>
      </c>
      <c r="R67" s="385">
        <f>AB!R7</f>
        <v>0</v>
      </c>
      <c r="S67" s="385">
        <f>AB!S7</f>
        <v>0</v>
      </c>
      <c r="T67" s="385">
        <f>AB!T7</f>
        <v>0</v>
      </c>
      <c r="U67" s="385">
        <f>AB!U7</f>
        <v>0</v>
      </c>
      <c r="V67" s="385">
        <f>AB!V7</f>
        <v>3</v>
      </c>
      <c r="W67" s="385">
        <f>AB!W7</f>
        <v>2</v>
      </c>
      <c r="X67" s="385">
        <f>AB!X7</f>
        <v>2.5</v>
      </c>
      <c r="Y67" s="385">
        <f>AB!Y7</f>
        <v>0.5</v>
      </c>
      <c r="Z67" s="385">
        <f>AB!Z7</f>
        <v>2</v>
      </c>
      <c r="AA67" s="385">
        <f>AB!AA7</f>
        <v>3</v>
      </c>
      <c r="AB67" s="385">
        <f>AB!AB7</f>
        <v>0</v>
      </c>
      <c r="AC67" s="386">
        <f>AB!AC7</f>
        <v>6</v>
      </c>
      <c r="AD67" s="386">
        <f>AB!AD7</f>
        <v>13</v>
      </c>
      <c r="AE67" s="386">
        <f>AB!AE7</f>
        <v>5</v>
      </c>
      <c r="AF67" s="386">
        <f>AB!AF7</f>
        <v>8</v>
      </c>
      <c r="AG67" s="387">
        <f>AB!AG7</f>
        <v>2.1666666666666665</v>
      </c>
      <c r="AH67" s="385">
        <f>AB!AH7</f>
        <v>5</v>
      </c>
      <c r="AI67" s="385">
        <f>AB!AI7</f>
        <v>1</v>
      </c>
      <c r="AJ67" s="385">
        <f>AB!AJ7</f>
        <v>0</v>
      </c>
      <c r="AK67" s="388">
        <f>AB!AK7</f>
        <v>0.83333333333333337</v>
      </c>
      <c r="AL67" s="389">
        <f>AB!AL7</f>
        <v>0</v>
      </c>
    </row>
    <row r="68" spans="1:38" ht="18" customHeight="1">
      <c r="A68" s="257" t="str">
        <f>GK!A4</f>
        <v>GK</v>
      </c>
      <c r="B68" s="381" t="str">
        <f>GK!B4</f>
        <v>MOORE, Jim</v>
      </c>
      <c r="C68" s="385">
        <f>GK!C4</f>
        <v>0</v>
      </c>
      <c r="D68" s="385">
        <f>GK!D4</f>
        <v>2.5</v>
      </c>
      <c r="E68" s="385">
        <f>GK!E4</f>
        <v>0</v>
      </c>
      <c r="F68" s="385">
        <f>GK!F4</f>
        <v>3</v>
      </c>
      <c r="G68" s="385">
        <f>GK!G4</f>
        <v>3</v>
      </c>
      <c r="H68" s="385">
        <f>GK!H4</f>
        <v>0</v>
      </c>
      <c r="I68" s="385">
        <f>GK!I4</f>
        <v>0</v>
      </c>
      <c r="J68" s="385">
        <f>GK!J4</f>
        <v>0</v>
      </c>
      <c r="K68" s="385">
        <f>GK!K4</f>
        <v>0</v>
      </c>
      <c r="L68" s="385">
        <f>GK!L4</f>
        <v>0</v>
      </c>
      <c r="M68" s="385">
        <f>GK!M4</f>
        <v>0</v>
      </c>
      <c r="N68" s="385">
        <f>GK!N4</f>
        <v>0</v>
      </c>
      <c r="O68" s="385">
        <f>GK!O4</f>
        <v>0</v>
      </c>
      <c r="P68" s="385">
        <f>GK!P4</f>
        <v>0</v>
      </c>
      <c r="Q68" s="385">
        <f>GK!Q4</f>
        <v>0</v>
      </c>
      <c r="R68" s="385">
        <f>GK!R4</f>
        <v>0</v>
      </c>
      <c r="S68" s="385">
        <f>GK!S4</f>
        <v>0</v>
      </c>
      <c r="T68" s="385">
        <f>GK!T4</f>
        <v>0</v>
      </c>
      <c r="U68" s="385">
        <f>GK!U4</f>
        <v>2</v>
      </c>
      <c r="V68" s="385">
        <f>GK!V4</f>
        <v>1</v>
      </c>
      <c r="W68" s="385">
        <f>GK!W4</f>
        <v>0</v>
      </c>
      <c r="X68" s="385">
        <f>GK!X4</f>
        <v>0</v>
      </c>
      <c r="Y68" s="385">
        <f>GK!Y4</f>
        <v>0</v>
      </c>
      <c r="Z68" s="385">
        <f>GK!Z4</f>
        <v>0</v>
      </c>
      <c r="AA68" s="385">
        <f>GK!AA4</f>
        <v>0</v>
      </c>
      <c r="AB68" s="385">
        <f>GK!AB4</f>
        <v>0</v>
      </c>
      <c r="AC68" s="386">
        <f>GK!AC4</f>
        <v>5</v>
      </c>
      <c r="AD68" s="386">
        <f>GK!AD4</f>
        <v>11.5</v>
      </c>
      <c r="AE68" s="386">
        <f>GK!AE4</f>
        <v>3.5</v>
      </c>
      <c r="AF68" s="386">
        <f>GK!AF4</f>
        <v>8</v>
      </c>
      <c r="AG68" s="387">
        <f>GK!AG4</f>
        <v>2.2999999999999998</v>
      </c>
      <c r="AH68" s="385">
        <f>GK!AH4</f>
        <v>4</v>
      </c>
      <c r="AI68" s="385">
        <f>GK!AI4</f>
        <v>1</v>
      </c>
      <c r="AJ68" s="385">
        <f>GK!AJ4</f>
        <v>0</v>
      </c>
      <c r="AK68" s="388">
        <f>GK!AK4</f>
        <v>0.8</v>
      </c>
      <c r="AL68" s="389">
        <f>GK!AL4</f>
        <v>0</v>
      </c>
    </row>
    <row r="69" spans="1:38" ht="18" customHeight="1">
      <c r="A69" s="257" t="str">
        <f>SE!A9</f>
        <v>SE</v>
      </c>
      <c r="B69" s="381" t="str">
        <f>SE!B9</f>
        <v>CAMPBELL, Craig</v>
      </c>
      <c r="C69" s="385">
        <f>SE!C9</f>
        <v>3</v>
      </c>
      <c r="D69" s="385">
        <f>SE!D9</f>
        <v>0</v>
      </c>
      <c r="E69" s="385">
        <f>SE!E9</f>
        <v>0</v>
      </c>
      <c r="F69" s="385">
        <f>SE!F9</f>
        <v>0</v>
      </c>
      <c r="G69" s="385">
        <f>SE!G9</f>
        <v>0</v>
      </c>
      <c r="H69" s="385">
        <f>SE!H9</f>
        <v>0</v>
      </c>
      <c r="I69" s="385">
        <f>SE!I9</f>
        <v>0.5</v>
      </c>
      <c r="J69" s="385">
        <f>SE!J9</f>
        <v>0</v>
      </c>
      <c r="K69" s="385">
        <f>SE!K9</f>
        <v>2.5</v>
      </c>
      <c r="L69" s="385">
        <f>SE!L9</f>
        <v>0</v>
      </c>
      <c r="M69" s="385">
        <f>SE!M9</f>
        <v>0</v>
      </c>
      <c r="N69" s="385">
        <f>SE!N9</f>
        <v>3</v>
      </c>
      <c r="O69" s="385">
        <f>SE!O9</f>
        <v>1</v>
      </c>
      <c r="P69" s="385">
        <f>SE!P9</f>
        <v>2</v>
      </c>
      <c r="Q69" s="385">
        <f>SE!Q9</f>
        <v>2.5</v>
      </c>
      <c r="R69" s="385">
        <f>SE!R9</f>
        <v>1</v>
      </c>
      <c r="S69" s="385">
        <f>SE!S9</f>
        <v>0</v>
      </c>
      <c r="T69" s="385">
        <f>SE!T9</f>
        <v>3</v>
      </c>
      <c r="U69" s="385">
        <f>SE!U9</f>
        <v>0.5</v>
      </c>
      <c r="V69" s="385">
        <f>SE!V9</f>
        <v>0</v>
      </c>
      <c r="W69" s="385">
        <f>SE!W9</f>
        <v>1</v>
      </c>
      <c r="X69" s="385">
        <f>SE!X9</f>
        <v>2</v>
      </c>
      <c r="Y69" s="385">
        <f>SE!Y9</f>
        <v>0</v>
      </c>
      <c r="Z69" s="385">
        <f>SE!Z9</f>
        <v>3</v>
      </c>
      <c r="AA69" s="385">
        <f>SE!AA9</f>
        <v>0</v>
      </c>
      <c r="AB69" s="385">
        <f>SE!AB9</f>
        <v>2.5</v>
      </c>
      <c r="AC69" s="386">
        <f>SE!AC9</f>
        <v>16</v>
      </c>
      <c r="AD69" s="386">
        <f>SE!AD9</f>
        <v>27.5</v>
      </c>
      <c r="AE69" s="386">
        <f>SE!AE9</f>
        <v>20.5</v>
      </c>
      <c r="AF69" s="386">
        <f>SE!AF9</f>
        <v>7</v>
      </c>
      <c r="AG69" s="387">
        <f>SE!AG9</f>
        <v>1.71875</v>
      </c>
      <c r="AH69" s="385">
        <f>SE!AH9</f>
        <v>9</v>
      </c>
      <c r="AI69" s="385">
        <f>SE!AI9</f>
        <v>7</v>
      </c>
      <c r="AJ69" s="385">
        <f>SE!AJ9</f>
        <v>0</v>
      </c>
      <c r="AK69" s="388">
        <f>SE!AK9</f>
        <v>0.5625</v>
      </c>
      <c r="AL69" s="389">
        <f>SE!AL9</f>
        <v>0</v>
      </c>
    </row>
    <row r="70" spans="1:38" ht="18" customHeight="1">
      <c r="A70" s="257" t="str">
        <f>QB!A10</f>
        <v>QB</v>
      </c>
      <c r="B70" s="381" t="str">
        <f>QB!B10</f>
        <v>GORDON, Sam</v>
      </c>
      <c r="C70" s="385">
        <f>QB!C10</f>
        <v>2</v>
      </c>
      <c r="D70" s="385">
        <f>QB!D10</f>
        <v>2.5</v>
      </c>
      <c r="E70" s="385">
        <f>QB!E10</f>
        <v>2.5</v>
      </c>
      <c r="F70" s="385">
        <f>QB!F10</f>
        <v>0</v>
      </c>
      <c r="G70" s="385">
        <f>QB!G10</f>
        <v>0</v>
      </c>
      <c r="H70" s="385">
        <f>QB!H10</f>
        <v>3</v>
      </c>
      <c r="I70" s="385">
        <f>QB!I10</f>
        <v>0</v>
      </c>
      <c r="J70" s="385">
        <f>QB!J10</f>
        <v>1</v>
      </c>
      <c r="K70" s="385">
        <f>QB!K10</f>
        <v>3</v>
      </c>
      <c r="L70" s="385">
        <f>QB!L10</f>
        <v>2</v>
      </c>
      <c r="M70" s="385">
        <f>QB!M10</f>
        <v>0</v>
      </c>
      <c r="N70" s="385">
        <f>QB!N10</f>
        <v>1.5</v>
      </c>
      <c r="O70" s="385">
        <f>QB!O10</f>
        <v>0</v>
      </c>
      <c r="P70" s="385">
        <f>QB!P10</f>
        <v>0</v>
      </c>
      <c r="Q70" s="385">
        <f>QB!Q10</f>
        <v>0.5</v>
      </c>
      <c r="R70" s="385">
        <f>QB!R10</f>
        <v>0</v>
      </c>
      <c r="S70" s="385">
        <f>QB!S10</f>
        <v>0</v>
      </c>
      <c r="T70" s="385">
        <f>QB!T10</f>
        <v>3</v>
      </c>
      <c r="U70" s="385">
        <f>QB!U10</f>
        <v>0</v>
      </c>
      <c r="V70" s="385">
        <f>QB!V10</f>
        <v>0</v>
      </c>
      <c r="W70" s="385">
        <f>QB!W10</f>
        <v>1</v>
      </c>
      <c r="X70" s="385">
        <f>QB!X10</f>
        <v>3</v>
      </c>
      <c r="Y70" s="385">
        <f>QB!Y10</f>
        <v>1</v>
      </c>
      <c r="Z70" s="385">
        <f>QB!Z10</f>
        <v>0</v>
      </c>
      <c r="AA70" s="385">
        <f>QB!AA10</f>
        <v>0</v>
      </c>
      <c r="AB70" s="385">
        <f>QB!AB10</f>
        <v>0</v>
      </c>
      <c r="AC70" s="386">
        <f>QB!AC10</f>
        <v>15</v>
      </c>
      <c r="AD70" s="386">
        <f>QB!AD10</f>
        <v>26</v>
      </c>
      <c r="AE70" s="386">
        <f>QB!AE10</f>
        <v>19</v>
      </c>
      <c r="AF70" s="386">
        <f>QB!AF10</f>
        <v>7</v>
      </c>
      <c r="AG70" s="387">
        <f>QB!AG10</f>
        <v>1.7333333333333334</v>
      </c>
      <c r="AH70" s="385">
        <f>QB!AH10</f>
        <v>8</v>
      </c>
      <c r="AI70" s="385">
        <f>QB!AI10</f>
        <v>6</v>
      </c>
      <c r="AJ70" s="385">
        <f>QB!AJ10</f>
        <v>1</v>
      </c>
      <c r="AK70" s="388">
        <f>QB!AK10</f>
        <v>0.56666666666666665</v>
      </c>
      <c r="AL70" s="389">
        <f>QB!AL10</f>
        <v>0</v>
      </c>
    </row>
    <row r="71" spans="1:38" ht="18" customHeight="1">
      <c r="A71" s="257" t="str">
        <f>QB!A11</f>
        <v>QB</v>
      </c>
      <c r="B71" s="381" t="str">
        <f>QB!B11</f>
        <v>VANZINO, Tony</v>
      </c>
      <c r="C71" s="385">
        <f>QB!C11</f>
        <v>3</v>
      </c>
      <c r="D71" s="385">
        <f>QB!D11</f>
        <v>0.5</v>
      </c>
      <c r="E71" s="385">
        <f>QB!E11</f>
        <v>1</v>
      </c>
      <c r="F71" s="385">
        <f>QB!F11</f>
        <v>0.5</v>
      </c>
      <c r="G71" s="385">
        <f>QB!G11</f>
        <v>1</v>
      </c>
      <c r="H71" s="385">
        <f>QB!H11</f>
        <v>0</v>
      </c>
      <c r="I71" s="385">
        <f>QB!I11</f>
        <v>3</v>
      </c>
      <c r="J71" s="385">
        <f>QB!J11</f>
        <v>0.5</v>
      </c>
      <c r="K71" s="385">
        <f>QB!K11</f>
        <v>0</v>
      </c>
      <c r="L71" s="385">
        <f>QB!L11</f>
        <v>0</v>
      </c>
      <c r="M71" s="385">
        <f>QB!M11</f>
        <v>0</v>
      </c>
      <c r="N71" s="385">
        <f>QB!N11</f>
        <v>0</v>
      </c>
      <c r="O71" s="385">
        <f>QB!O11</f>
        <v>3</v>
      </c>
      <c r="P71" s="385">
        <f>QB!P11</f>
        <v>3</v>
      </c>
      <c r="Q71" s="385">
        <f>QB!Q11</f>
        <v>0.5</v>
      </c>
      <c r="R71" s="385">
        <f>QB!R11</f>
        <v>0.5</v>
      </c>
      <c r="S71" s="385">
        <f>QB!S11</f>
        <v>0</v>
      </c>
      <c r="T71" s="385">
        <f>QB!T11</f>
        <v>0</v>
      </c>
      <c r="U71" s="385">
        <f>QB!U11</f>
        <v>3</v>
      </c>
      <c r="V71" s="385">
        <f>QB!V11</f>
        <v>0</v>
      </c>
      <c r="W71" s="385">
        <f>QB!W11</f>
        <v>0</v>
      </c>
      <c r="X71" s="385">
        <f>QB!X11</f>
        <v>0.5</v>
      </c>
      <c r="Y71" s="385">
        <f>QB!Y11</f>
        <v>3</v>
      </c>
      <c r="Z71" s="385">
        <f>QB!Z11</f>
        <v>3</v>
      </c>
      <c r="AA71" s="385">
        <f>QB!AA11</f>
        <v>0</v>
      </c>
      <c r="AB71" s="385">
        <f>QB!AB11</f>
        <v>0</v>
      </c>
      <c r="AC71" s="386">
        <f>QB!AC11</f>
        <v>15</v>
      </c>
      <c r="AD71" s="386">
        <f>QB!AD11</f>
        <v>26</v>
      </c>
      <c r="AE71" s="386">
        <f>QB!AE11</f>
        <v>19</v>
      </c>
      <c r="AF71" s="386">
        <f>QB!AF11</f>
        <v>7</v>
      </c>
      <c r="AG71" s="387">
        <f>QB!AG11</f>
        <v>1.7333333333333334</v>
      </c>
      <c r="AH71" s="385">
        <f>QB!AH11</f>
        <v>7</v>
      </c>
      <c r="AI71" s="385">
        <f>QB!AI11</f>
        <v>8</v>
      </c>
      <c r="AJ71" s="385">
        <f>QB!AJ11</f>
        <v>0</v>
      </c>
      <c r="AK71" s="388">
        <f>QB!AK11</f>
        <v>0.46666666666666667</v>
      </c>
      <c r="AL71" s="389">
        <f>QB!AL11</f>
        <v>0</v>
      </c>
    </row>
    <row r="72" spans="1:38" ht="18" customHeight="1">
      <c r="A72" s="257" t="str">
        <f>SB!A7</f>
        <v>SB</v>
      </c>
      <c r="B72" s="381" t="str">
        <f>SB!B7</f>
        <v>RUST, Paul</v>
      </c>
      <c r="C72" s="385">
        <f>SB!C7</f>
        <v>0</v>
      </c>
      <c r="D72" s="385">
        <f>SB!D7</f>
        <v>2</v>
      </c>
      <c r="E72" s="385">
        <f>SB!E7</f>
        <v>0</v>
      </c>
      <c r="F72" s="385">
        <f>SB!F7</f>
        <v>0</v>
      </c>
      <c r="G72" s="385">
        <f>SB!G7</f>
        <v>0</v>
      </c>
      <c r="H72" s="385">
        <f>SB!H7</f>
        <v>3</v>
      </c>
      <c r="I72" s="385">
        <f>SB!I7</f>
        <v>3</v>
      </c>
      <c r="J72" s="385">
        <f>SB!J7</f>
        <v>1</v>
      </c>
      <c r="K72" s="385">
        <f>SB!K7</f>
        <v>1</v>
      </c>
      <c r="L72" s="385">
        <f>SB!L7</f>
        <v>0</v>
      </c>
      <c r="M72" s="385">
        <f>SB!M7</f>
        <v>2.5</v>
      </c>
      <c r="N72" s="385">
        <f>SB!N7</f>
        <v>2</v>
      </c>
      <c r="O72" s="385">
        <f>SB!O7</f>
        <v>0</v>
      </c>
      <c r="P72" s="385">
        <f>SB!P7</f>
        <v>0.5</v>
      </c>
      <c r="Q72" s="385">
        <f>SB!Q7</f>
        <v>2.5</v>
      </c>
      <c r="R72" s="385">
        <f>SB!R7</f>
        <v>0</v>
      </c>
      <c r="S72" s="385">
        <f>SB!S7</f>
        <v>0</v>
      </c>
      <c r="T72" s="385">
        <f>SB!T7</f>
        <v>3</v>
      </c>
      <c r="U72" s="385">
        <f>SB!U7</f>
        <v>2.5</v>
      </c>
      <c r="V72" s="385">
        <f>SB!V7</f>
        <v>0</v>
      </c>
      <c r="W72" s="385">
        <f>SB!W7</f>
        <v>1.5</v>
      </c>
      <c r="X72" s="385">
        <f>SB!X7</f>
        <v>0</v>
      </c>
      <c r="Y72" s="385">
        <f>SB!Y7</f>
        <v>0</v>
      </c>
      <c r="Z72" s="385">
        <f>SB!Z7</f>
        <v>0</v>
      </c>
      <c r="AA72" s="385">
        <f>SB!AA7</f>
        <v>0</v>
      </c>
      <c r="AB72" s="385">
        <f>SB!AB7</f>
        <v>0</v>
      </c>
      <c r="AC72" s="386">
        <f>SB!AC7</f>
        <v>14</v>
      </c>
      <c r="AD72" s="386">
        <f>SB!AD7</f>
        <v>24.5</v>
      </c>
      <c r="AE72" s="386">
        <f>SB!AE7</f>
        <v>17.5</v>
      </c>
      <c r="AF72" s="386">
        <f>SB!AF7</f>
        <v>7</v>
      </c>
      <c r="AG72" s="387">
        <f>SB!AG7</f>
        <v>1.75</v>
      </c>
      <c r="AH72" s="385">
        <f>SB!AH7</f>
        <v>8</v>
      </c>
      <c r="AI72" s="385">
        <f>SB!AI7</f>
        <v>5</v>
      </c>
      <c r="AJ72" s="385">
        <f>SB!AJ7</f>
        <v>1</v>
      </c>
      <c r="AK72" s="388">
        <f>SB!AK7</f>
        <v>0.6071428571428571</v>
      </c>
      <c r="AL72" s="389">
        <f>SB!AL7</f>
        <v>0</v>
      </c>
    </row>
    <row r="73" spans="1:38" ht="18" customHeight="1">
      <c r="A73" s="257" t="str">
        <f>SB!A8</f>
        <v>SB</v>
      </c>
      <c r="B73" s="381" t="str">
        <f>SB!B8</f>
        <v>PETRONCHEK, Jim</v>
      </c>
      <c r="C73" s="385">
        <f>SB!C8</f>
        <v>3</v>
      </c>
      <c r="D73" s="385">
        <f>SB!D8</f>
        <v>2.5</v>
      </c>
      <c r="E73" s="385">
        <f>SB!E8</f>
        <v>0</v>
      </c>
      <c r="F73" s="385">
        <f>SB!F8</f>
        <v>0</v>
      </c>
      <c r="G73" s="385">
        <f>SB!G8</f>
        <v>3</v>
      </c>
      <c r="H73" s="385">
        <f>SB!H8</f>
        <v>0.5</v>
      </c>
      <c r="I73" s="385">
        <f>SB!I8</f>
        <v>0</v>
      </c>
      <c r="J73" s="385">
        <f>SB!J8</f>
        <v>0</v>
      </c>
      <c r="K73" s="385">
        <f>SB!K8</f>
        <v>2</v>
      </c>
      <c r="L73" s="385">
        <f>SB!L8</f>
        <v>0</v>
      </c>
      <c r="M73" s="385">
        <f>SB!M8</f>
        <v>0</v>
      </c>
      <c r="N73" s="385">
        <f>SB!N8</f>
        <v>0</v>
      </c>
      <c r="O73" s="385">
        <f>SB!O8</f>
        <v>0</v>
      </c>
      <c r="P73" s="385">
        <f>SB!P8</f>
        <v>1</v>
      </c>
      <c r="Q73" s="385">
        <f>SB!Q8</f>
        <v>0</v>
      </c>
      <c r="R73" s="385">
        <f>SB!R8</f>
        <v>2</v>
      </c>
      <c r="S73" s="385">
        <f>SB!S8</f>
        <v>0</v>
      </c>
      <c r="T73" s="385">
        <f>SB!T8</f>
        <v>0</v>
      </c>
      <c r="U73" s="385">
        <f>SB!U8</f>
        <v>1</v>
      </c>
      <c r="V73" s="385">
        <f>SB!V8</f>
        <v>0</v>
      </c>
      <c r="W73" s="385">
        <f>SB!W8</f>
        <v>3</v>
      </c>
      <c r="X73" s="385">
        <f>SB!X8</f>
        <v>0.5</v>
      </c>
      <c r="Y73" s="385">
        <f>SB!Y8</f>
        <v>3</v>
      </c>
      <c r="Z73" s="385">
        <f>SB!Z8</f>
        <v>3</v>
      </c>
      <c r="AA73" s="385">
        <f>SB!AA8</f>
        <v>0</v>
      </c>
      <c r="AB73" s="385">
        <f>SB!AB8</f>
        <v>0</v>
      </c>
      <c r="AC73" s="386">
        <f>SB!AC8</f>
        <v>14</v>
      </c>
      <c r="AD73" s="386">
        <f>SB!AD8</f>
        <v>24.5</v>
      </c>
      <c r="AE73" s="386">
        <f>SB!AE8</f>
        <v>17.5</v>
      </c>
      <c r="AF73" s="386">
        <f>SB!AF8</f>
        <v>7</v>
      </c>
      <c r="AG73" s="387">
        <f>SB!AG8</f>
        <v>1.75</v>
      </c>
      <c r="AH73" s="385">
        <f>SB!AH8</f>
        <v>8</v>
      </c>
      <c r="AI73" s="385">
        <f>SB!AI8</f>
        <v>6</v>
      </c>
      <c r="AJ73" s="385">
        <f>SB!AJ8</f>
        <v>0</v>
      </c>
      <c r="AK73" s="388">
        <f>SB!AK8</f>
        <v>0.5714285714285714</v>
      </c>
      <c r="AL73" s="389">
        <f>SB!AL8</f>
        <v>0</v>
      </c>
    </row>
    <row r="74" spans="1:38" ht="18" customHeight="1">
      <c r="A74" s="257" t="str">
        <f>WB!A9</f>
        <v>WB</v>
      </c>
      <c r="B74" s="381" t="str">
        <f>WB!B9</f>
        <v>COLLUCCI, Rocky</v>
      </c>
      <c r="C74" s="385">
        <f>WB!C9</f>
        <v>0</v>
      </c>
      <c r="D74" s="385">
        <f>WB!D9</f>
        <v>0</v>
      </c>
      <c r="E74" s="385">
        <f>WB!E9</f>
        <v>0</v>
      </c>
      <c r="F74" s="385">
        <f>WB!F9</f>
        <v>0</v>
      </c>
      <c r="G74" s="385">
        <f>WB!G9</f>
        <v>0.5</v>
      </c>
      <c r="H74" s="385">
        <f>WB!H9</f>
        <v>0</v>
      </c>
      <c r="I74" s="385">
        <f>WB!I9</f>
        <v>0</v>
      </c>
      <c r="J74" s="385">
        <f>WB!J9</f>
        <v>0</v>
      </c>
      <c r="K74" s="385">
        <f>WB!K9</f>
        <v>0.5</v>
      </c>
      <c r="L74" s="385">
        <f>WB!L9</f>
        <v>2</v>
      </c>
      <c r="M74" s="385">
        <f>WB!M9</f>
        <v>3</v>
      </c>
      <c r="N74" s="385">
        <f>WB!N9</f>
        <v>0</v>
      </c>
      <c r="O74" s="385">
        <f>WB!O9</f>
        <v>3</v>
      </c>
      <c r="P74" s="385">
        <f>WB!P9</f>
        <v>0.5</v>
      </c>
      <c r="Q74" s="385">
        <f>WB!Q9</f>
        <v>0</v>
      </c>
      <c r="R74" s="385">
        <f>WB!R9</f>
        <v>3</v>
      </c>
      <c r="S74" s="385">
        <f>WB!S9</f>
        <v>0</v>
      </c>
      <c r="T74" s="385">
        <f>WB!T9</f>
        <v>0</v>
      </c>
      <c r="U74" s="385">
        <f>WB!U9</f>
        <v>2.5</v>
      </c>
      <c r="V74" s="385">
        <f>WB!V9</f>
        <v>0</v>
      </c>
      <c r="W74" s="385">
        <f>WB!W9</f>
        <v>0</v>
      </c>
      <c r="X74" s="385">
        <f>WB!X9</f>
        <v>2.5</v>
      </c>
      <c r="Y74" s="385">
        <f>WB!Y9</f>
        <v>0</v>
      </c>
      <c r="Z74" s="385">
        <f>WB!Z9</f>
        <v>3</v>
      </c>
      <c r="AA74" s="385">
        <f>WB!AA9</f>
        <v>0</v>
      </c>
      <c r="AB74" s="385">
        <f>WB!AB9</f>
        <v>2.5</v>
      </c>
      <c r="AC74" s="386">
        <f>WB!AC9</f>
        <v>13</v>
      </c>
      <c r="AD74" s="386">
        <f>WB!AD9</f>
        <v>23</v>
      </c>
      <c r="AE74" s="386">
        <f>WB!AE9</f>
        <v>16</v>
      </c>
      <c r="AF74" s="386">
        <f>WB!AF9</f>
        <v>7</v>
      </c>
      <c r="AG74" s="387">
        <f>WB!AG9</f>
        <v>1.7692307692307692</v>
      </c>
      <c r="AH74" s="385">
        <f>WB!AH9</f>
        <v>8</v>
      </c>
      <c r="AI74" s="385">
        <f>WB!AI9</f>
        <v>5</v>
      </c>
      <c r="AJ74" s="385">
        <f>WB!AJ9</f>
        <v>0</v>
      </c>
      <c r="AK74" s="388">
        <f>WB!AK9</f>
        <v>0.61538461538461542</v>
      </c>
      <c r="AL74" s="389">
        <f>WB!AL9</f>
        <v>0</v>
      </c>
    </row>
    <row r="75" spans="1:38" ht="18" customHeight="1">
      <c r="A75" s="257" t="str">
        <f>MV!A12</f>
        <v>MV</v>
      </c>
      <c r="B75" s="381" t="str">
        <f>MV!B12</f>
        <v>BLOOR, Bill</v>
      </c>
      <c r="C75" s="385">
        <f>MV!C12</f>
        <v>3</v>
      </c>
      <c r="D75" s="389">
        <f>MV!D12</f>
        <v>0</v>
      </c>
      <c r="E75" s="389">
        <f>MV!E12</f>
        <v>2</v>
      </c>
      <c r="F75" s="389">
        <f>MV!F12</f>
        <v>0</v>
      </c>
      <c r="G75" s="389">
        <f>MV!G12</f>
        <v>2</v>
      </c>
      <c r="H75" s="389">
        <f>MV!H12</f>
        <v>3</v>
      </c>
      <c r="I75" s="389">
        <f>MV!I12</f>
        <v>0</v>
      </c>
      <c r="J75" s="389">
        <f>MV!J12</f>
        <v>0</v>
      </c>
      <c r="K75" s="389">
        <f>MV!K12</f>
        <v>0</v>
      </c>
      <c r="L75" s="389">
        <f>MV!L12</f>
        <v>0</v>
      </c>
      <c r="M75" s="389">
        <f>MV!M12</f>
        <v>0</v>
      </c>
      <c r="N75" s="389">
        <f>MV!N12</f>
        <v>0</v>
      </c>
      <c r="O75" s="389">
        <f>MV!O12</f>
        <v>1.5</v>
      </c>
      <c r="P75" s="389">
        <f>MV!P12</f>
        <v>0</v>
      </c>
      <c r="Q75" s="385">
        <f>MV!Q12</f>
        <v>1</v>
      </c>
      <c r="R75" s="385">
        <f>MV!R12</f>
        <v>0</v>
      </c>
      <c r="S75" s="385">
        <f>MV!S12</f>
        <v>2.5</v>
      </c>
      <c r="T75" s="385">
        <f>MV!T12</f>
        <v>0.5</v>
      </c>
      <c r="U75" s="385">
        <f>MV!U12</f>
        <v>0</v>
      </c>
      <c r="V75" s="385">
        <f>MV!V12</f>
        <v>0</v>
      </c>
      <c r="W75" s="385">
        <f>MV!W12</f>
        <v>0</v>
      </c>
      <c r="X75" s="385">
        <f>MV!X12</f>
        <v>3</v>
      </c>
      <c r="Y75" s="385">
        <f>MV!Y12</f>
        <v>0</v>
      </c>
      <c r="Z75" s="385">
        <f>MV!Z12</f>
        <v>0</v>
      </c>
      <c r="AA75" s="385">
        <f>MV!AA12</f>
        <v>0</v>
      </c>
      <c r="AB75" s="385">
        <f>MV!AB12</f>
        <v>0</v>
      </c>
      <c r="AC75" s="386">
        <f>MV!AC12</f>
        <v>10</v>
      </c>
      <c r="AD75" s="386">
        <f>MV!AD12</f>
        <v>18.5</v>
      </c>
      <c r="AE75" s="386">
        <f>MV!AE12</f>
        <v>11.5</v>
      </c>
      <c r="AF75" s="386">
        <f>MV!AF12</f>
        <v>7</v>
      </c>
      <c r="AG75" s="387">
        <f>MV!AG12</f>
        <v>1.85</v>
      </c>
      <c r="AH75" s="385">
        <f>MV!AH12</f>
        <v>6</v>
      </c>
      <c r="AI75" s="385">
        <f>MV!AI12</f>
        <v>3</v>
      </c>
      <c r="AJ75" s="385">
        <f>MV!AJ12</f>
        <v>1</v>
      </c>
      <c r="AK75" s="388">
        <f>MV!AK12</f>
        <v>0.65</v>
      </c>
      <c r="AL75" s="389">
        <f>MV!AL12</f>
        <v>0</v>
      </c>
    </row>
    <row r="76" spans="1:38" ht="18" customHeight="1">
      <c r="A76" s="257" t="str">
        <f>WB!A10</f>
        <v>WB</v>
      </c>
      <c r="B76" s="381" t="str">
        <f>WB!B10</f>
        <v>TURTURIELLO, Vinnie</v>
      </c>
      <c r="C76" s="385">
        <f>WB!C10</f>
        <v>0</v>
      </c>
      <c r="D76" s="385">
        <f>WB!D10</f>
        <v>2</v>
      </c>
      <c r="E76" s="385">
        <f>WB!E10</f>
        <v>0</v>
      </c>
      <c r="F76" s="385">
        <f>WB!F10</f>
        <v>0</v>
      </c>
      <c r="G76" s="385">
        <f>WB!G10</f>
        <v>0</v>
      </c>
      <c r="H76" s="385">
        <f>WB!H10</f>
        <v>0</v>
      </c>
      <c r="I76" s="385">
        <f>WB!I10</f>
        <v>0</v>
      </c>
      <c r="J76" s="385">
        <f>WB!J10</f>
        <v>2.5</v>
      </c>
      <c r="K76" s="385">
        <f>WB!K10</f>
        <v>0</v>
      </c>
      <c r="L76" s="385">
        <f>WB!L10</f>
        <v>1</v>
      </c>
      <c r="M76" s="385">
        <f>WB!M10</f>
        <v>0</v>
      </c>
      <c r="N76" s="385">
        <f>WB!N10</f>
        <v>2</v>
      </c>
      <c r="O76" s="385">
        <f>WB!O10</f>
        <v>0</v>
      </c>
      <c r="P76" s="385">
        <f>WB!P10</f>
        <v>0</v>
      </c>
      <c r="Q76" s="385">
        <f>WB!Q10</f>
        <v>0</v>
      </c>
      <c r="R76" s="385">
        <f>WB!R10</f>
        <v>3</v>
      </c>
      <c r="S76" s="385">
        <f>WB!S10</f>
        <v>0</v>
      </c>
      <c r="T76" s="385">
        <f>WB!T10</f>
        <v>0</v>
      </c>
      <c r="U76" s="385">
        <f>WB!U10</f>
        <v>0.5</v>
      </c>
      <c r="V76" s="385">
        <f>WB!V10</f>
        <v>0</v>
      </c>
      <c r="W76" s="385">
        <f>WB!W10</f>
        <v>3</v>
      </c>
      <c r="X76" s="385">
        <f>WB!X10</f>
        <v>3</v>
      </c>
      <c r="Y76" s="385">
        <f>WB!Y10</f>
        <v>0</v>
      </c>
      <c r="Z76" s="385">
        <f>WB!Z10</f>
        <v>0</v>
      </c>
      <c r="AA76" s="385">
        <f>WB!AA10</f>
        <v>0</v>
      </c>
      <c r="AB76" s="385">
        <f>WB!AB10</f>
        <v>0</v>
      </c>
      <c r="AC76" s="386">
        <f>WB!AC10</f>
        <v>9</v>
      </c>
      <c r="AD76" s="386">
        <f>WB!AD10</f>
        <v>17</v>
      </c>
      <c r="AE76" s="386">
        <f>WB!AE10</f>
        <v>10</v>
      </c>
      <c r="AF76" s="386">
        <f>WB!AF10</f>
        <v>7</v>
      </c>
      <c r="AG76" s="387">
        <f>WB!AG10</f>
        <v>1.8888888888888888</v>
      </c>
      <c r="AH76" s="385">
        <f>WB!AH10</f>
        <v>6</v>
      </c>
      <c r="AI76" s="385">
        <f>WB!AI10</f>
        <v>3</v>
      </c>
      <c r="AJ76" s="385">
        <f>WB!AJ10</f>
        <v>0</v>
      </c>
      <c r="AK76" s="388">
        <f>WB!AK10</f>
        <v>0.66666666666666663</v>
      </c>
      <c r="AL76" s="389">
        <f>WB!AL10</f>
        <v>0</v>
      </c>
    </row>
    <row r="77" spans="1:38" ht="18" customHeight="1">
      <c r="A77" s="257" t="str">
        <f>WB!A11</f>
        <v>WB</v>
      </c>
      <c r="B77" s="381" t="str">
        <f>WB!B11</f>
        <v>CARROLL, Tom</v>
      </c>
      <c r="C77" s="385">
        <f>WB!C11</f>
        <v>0</v>
      </c>
      <c r="D77" s="385">
        <f>WB!D11</f>
        <v>2.5</v>
      </c>
      <c r="E77" s="385">
        <f>WB!E11</f>
        <v>2.5</v>
      </c>
      <c r="F77" s="385">
        <f>WB!F11</f>
        <v>0</v>
      </c>
      <c r="G77" s="385">
        <f>WB!G11</f>
        <v>3</v>
      </c>
      <c r="H77" s="385">
        <f>WB!H11</f>
        <v>0</v>
      </c>
      <c r="I77" s="385">
        <f>WB!I11</f>
        <v>1</v>
      </c>
      <c r="J77" s="385">
        <f>WB!J11</f>
        <v>2</v>
      </c>
      <c r="K77" s="385">
        <f>WB!K11</f>
        <v>0</v>
      </c>
      <c r="L77" s="385">
        <f>WB!L11</f>
        <v>0</v>
      </c>
      <c r="M77" s="385">
        <f>WB!M11</f>
        <v>3</v>
      </c>
      <c r="N77" s="385">
        <f>WB!N11</f>
        <v>1.5</v>
      </c>
      <c r="O77" s="385">
        <f>WB!O11</f>
        <v>0</v>
      </c>
      <c r="P77" s="385">
        <f>WB!P11</f>
        <v>0</v>
      </c>
      <c r="Q77" s="385">
        <f>WB!Q11</f>
        <v>0</v>
      </c>
      <c r="R77" s="385">
        <f>WB!R11</f>
        <v>0</v>
      </c>
      <c r="S77" s="385">
        <f>WB!S11</f>
        <v>0</v>
      </c>
      <c r="T77" s="385">
        <f>WB!T11</f>
        <v>0</v>
      </c>
      <c r="U77" s="385">
        <f>WB!U11</f>
        <v>0</v>
      </c>
      <c r="V77" s="385">
        <f>WB!V11</f>
        <v>0</v>
      </c>
      <c r="W77" s="385">
        <f>WB!W11</f>
        <v>0</v>
      </c>
      <c r="X77" s="385">
        <f>WB!X11</f>
        <v>0</v>
      </c>
      <c r="Y77" s="385">
        <f>WB!Y11</f>
        <v>0</v>
      </c>
      <c r="Z77" s="385">
        <f>WB!Z11</f>
        <v>0</v>
      </c>
      <c r="AA77" s="385">
        <f>WB!AA11</f>
        <v>0</v>
      </c>
      <c r="AB77" s="385">
        <f>WB!AB11</f>
        <v>0</v>
      </c>
      <c r="AC77" s="386">
        <f>WB!AC11</f>
        <v>8</v>
      </c>
      <c r="AD77" s="386">
        <f>WB!AD11</f>
        <v>15.5</v>
      </c>
      <c r="AE77" s="386">
        <f>WB!AE11</f>
        <v>8.5</v>
      </c>
      <c r="AF77" s="386">
        <f>WB!AF11</f>
        <v>7</v>
      </c>
      <c r="AG77" s="387">
        <f>WB!AG11</f>
        <v>1.9375</v>
      </c>
      <c r="AH77" s="385">
        <f>WB!AH11</f>
        <v>5</v>
      </c>
      <c r="AI77" s="385">
        <f>WB!AI11</f>
        <v>2</v>
      </c>
      <c r="AJ77" s="385">
        <f>WB!AJ11</f>
        <v>1</v>
      </c>
      <c r="AK77" s="388">
        <f>WB!AK11</f>
        <v>0.6875</v>
      </c>
      <c r="AL77" s="389">
        <f>WB!AL11</f>
        <v>0</v>
      </c>
    </row>
    <row r="78" spans="1:38" ht="18" customHeight="1">
      <c r="A78" s="257" t="str">
        <f>SB!A9</f>
        <v>SB</v>
      </c>
      <c r="B78" s="381" t="str">
        <f>SB!B9</f>
        <v>CALABRO, Carmelo</v>
      </c>
      <c r="C78" s="385">
        <f>SB!C9</f>
        <v>0</v>
      </c>
      <c r="D78" s="385">
        <f>SB!D9</f>
        <v>0</v>
      </c>
      <c r="E78" s="385">
        <f>SB!E9</f>
        <v>2.5</v>
      </c>
      <c r="F78" s="385">
        <f>SB!F9</f>
        <v>0</v>
      </c>
      <c r="G78" s="385">
        <f>SB!G9</f>
        <v>0</v>
      </c>
      <c r="H78" s="385">
        <f>SB!H9</f>
        <v>3</v>
      </c>
      <c r="I78" s="385">
        <f>SB!I9</f>
        <v>3</v>
      </c>
      <c r="J78" s="385">
        <f>SB!J9</f>
        <v>0</v>
      </c>
      <c r="K78" s="385">
        <f>SB!K9</f>
        <v>0</v>
      </c>
      <c r="L78" s="385">
        <f>SB!L9</f>
        <v>0</v>
      </c>
      <c r="M78" s="385">
        <f>SB!M9</f>
        <v>0</v>
      </c>
      <c r="N78" s="385">
        <f>SB!N9</f>
        <v>0</v>
      </c>
      <c r="O78" s="385">
        <f>SB!O9</f>
        <v>0</v>
      </c>
      <c r="P78" s="385">
        <f>SB!P9</f>
        <v>0</v>
      </c>
      <c r="Q78" s="385">
        <f>SB!Q9</f>
        <v>0</v>
      </c>
      <c r="R78" s="385">
        <f>SB!R9</f>
        <v>0</v>
      </c>
      <c r="S78" s="385">
        <f>SB!S9</f>
        <v>0</v>
      </c>
      <c r="T78" s="385">
        <f>SB!T9</f>
        <v>0</v>
      </c>
      <c r="U78" s="385">
        <f>SB!U9</f>
        <v>0</v>
      </c>
      <c r="V78" s="385">
        <f>SB!V9</f>
        <v>0</v>
      </c>
      <c r="W78" s="385">
        <f>SB!W9</f>
        <v>0</v>
      </c>
      <c r="X78" s="385">
        <f>SB!X9</f>
        <v>0</v>
      </c>
      <c r="Y78" s="385">
        <f>SB!Y9</f>
        <v>1</v>
      </c>
      <c r="Z78" s="385">
        <f>SB!Z9</f>
        <v>0</v>
      </c>
      <c r="AA78" s="385">
        <f>SB!AA9</f>
        <v>0</v>
      </c>
      <c r="AB78" s="385">
        <f>SB!AB9</f>
        <v>0</v>
      </c>
      <c r="AC78" s="386">
        <f>SB!AC9</f>
        <v>4</v>
      </c>
      <c r="AD78" s="386">
        <f>SB!AD9</f>
        <v>9.5</v>
      </c>
      <c r="AE78" s="386">
        <f>SB!AE9</f>
        <v>2.5</v>
      </c>
      <c r="AF78" s="386">
        <f>SB!AF9</f>
        <v>7</v>
      </c>
      <c r="AG78" s="387">
        <f>SB!AG9</f>
        <v>2.375</v>
      </c>
      <c r="AH78" s="385">
        <f>SB!AH9</f>
        <v>3</v>
      </c>
      <c r="AI78" s="385">
        <f>SB!AI9</f>
        <v>1</v>
      </c>
      <c r="AJ78" s="385">
        <f>SB!AJ9</f>
        <v>0</v>
      </c>
      <c r="AK78" s="388">
        <f>SB!AK9</f>
        <v>0.75</v>
      </c>
      <c r="AL78" s="389">
        <f>SB!AL9</f>
        <v>0</v>
      </c>
    </row>
    <row r="79" spans="1:38" ht="18" customHeight="1">
      <c r="A79" s="384" t="str">
        <f>AB!A8</f>
        <v>AB</v>
      </c>
      <c r="B79" s="395" t="str">
        <f>AB!B8</f>
        <v>KHANNA, Ajay</v>
      </c>
      <c r="C79" s="389">
        <f>AB!C8</f>
        <v>0</v>
      </c>
      <c r="D79" s="389">
        <f>AB!D8</f>
        <v>3</v>
      </c>
      <c r="E79" s="389">
        <f>AB!E8</f>
        <v>2</v>
      </c>
      <c r="F79" s="389">
        <f>AB!F8</f>
        <v>2.5</v>
      </c>
      <c r="G79" s="389">
        <f>AB!G8</f>
        <v>0</v>
      </c>
      <c r="H79" s="389">
        <f>AB!H8</f>
        <v>0</v>
      </c>
      <c r="I79" s="389">
        <f>AB!I8</f>
        <v>3</v>
      </c>
      <c r="J79" s="389">
        <f>AB!J8</f>
        <v>3</v>
      </c>
      <c r="K79" s="389">
        <f>AB!K8</f>
        <v>1</v>
      </c>
      <c r="L79" s="389">
        <f>AB!L8</f>
        <v>0</v>
      </c>
      <c r="M79" s="389">
        <f>AB!M8</f>
        <v>0.5</v>
      </c>
      <c r="N79" s="389">
        <f>AB!N8</f>
        <v>0</v>
      </c>
      <c r="O79" s="389">
        <f>AB!O8</f>
        <v>3</v>
      </c>
      <c r="P79" s="389">
        <f>AB!P8</f>
        <v>0.5</v>
      </c>
      <c r="Q79" s="389">
        <f>AB!Q8</f>
        <v>1</v>
      </c>
      <c r="R79" s="389">
        <f>AB!R8</f>
        <v>0.5</v>
      </c>
      <c r="S79" s="389">
        <f>AB!S8</f>
        <v>2</v>
      </c>
      <c r="T79" s="389">
        <f>AB!T8</f>
        <v>1</v>
      </c>
      <c r="U79" s="389">
        <f>AB!U8</f>
        <v>3</v>
      </c>
      <c r="V79" s="389">
        <f>AB!V8</f>
        <v>0</v>
      </c>
      <c r="W79" s="389">
        <f>AB!W8</f>
        <v>0</v>
      </c>
      <c r="X79" s="389">
        <f>AB!X8</f>
        <v>1</v>
      </c>
      <c r="Y79" s="389">
        <f>AB!Y8</f>
        <v>1.5</v>
      </c>
      <c r="Z79" s="389">
        <f>AB!Z8</f>
        <v>1.5</v>
      </c>
      <c r="AA79" s="389">
        <f>AB!AA8</f>
        <v>1.5</v>
      </c>
      <c r="AB79" s="389">
        <f>AB!AB8</f>
        <v>0</v>
      </c>
      <c r="AC79" s="396">
        <f>AB!AC8</f>
        <v>19</v>
      </c>
      <c r="AD79" s="396">
        <f>AB!AD8</f>
        <v>31.5</v>
      </c>
      <c r="AE79" s="396">
        <f>AB!AE8</f>
        <v>25.5</v>
      </c>
      <c r="AF79" s="396">
        <f>AB!AF8</f>
        <v>6</v>
      </c>
      <c r="AG79" s="387">
        <f>AB!AG8</f>
        <v>1.6578947368421053</v>
      </c>
      <c r="AH79" s="385">
        <f>AB!AH8</f>
        <v>8</v>
      </c>
      <c r="AI79" s="385">
        <f>AB!AI8</f>
        <v>8</v>
      </c>
      <c r="AJ79" s="385">
        <f>AB!AJ8</f>
        <v>3</v>
      </c>
      <c r="AK79" s="388">
        <f>AB!AK8</f>
        <v>0.5</v>
      </c>
      <c r="AL79" s="389" t="str">
        <f>AB!AL8</f>
        <v>R</v>
      </c>
    </row>
    <row r="80" spans="1:38" ht="18" customHeight="1">
      <c r="A80" s="257" t="str">
        <f>'G1'!A6</f>
        <v>G1</v>
      </c>
      <c r="B80" s="381" t="str">
        <f>'G1'!B6</f>
        <v>DEMPSY, Phil</v>
      </c>
      <c r="C80" s="385">
        <f>'G1'!C6</f>
        <v>2.5</v>
      </c>
      <c r="D80" s="385">
        <f>'G1'!D6</f>
        <v>0.5</v>
      </c>
      <c r="E80" s="385">
        <f>'G1'!E6</f>
        <v>2</v>
      </c>
      <c r="F80" s="385">
        <f>'G1'!F6</f>
        <v>0</v>
      </c>
      <c r="G80" s="385">
        <f>'G1'!G6</f>
        <v>3</v>
      </c>
      <c r="H80" s="385">
        <f>'G1'!H6</f>
        <v>0</v>
      </c>
      <c r="I80" s="385">
        <f>'G1'!I6</f>
        <v>3</v>
      </c>
      <c r="J80" s="385">
        <f>'G1'!J6</f>
        <v>1</v>
      </c>
      <c r="K80" s="385">
        <f>'G1'!K6</f>
        <v>0</v>
      </c>
      <c r="L80" s="385">
        <f>'G1'!L6</f>
        <v>3</v>
      </c>
      <c r="M80" s="385">
        <f>'G1'!M6</f>
        <v>0.5</v>
      </c>
      <c r="N80" s="385">
        <f>'G1'!N6</f>
        <v>2.5</v>
      </c>
      <c r="O80" s="385">
        <f>'G1'!O6</f>
        <v>0</v>
      </c>
      <c r="P80" s="385">
        <f>'G1'!P6</f>
        <v>1</v>
      </c>
      <c r="Q80" s="385">
        <f>'G1'!Q6</f>
        <v>0</v>
      </c>
      <c r="R80" s="385">
        <f>'G1'!R6</f>
        <v>0.5</v>
      </c>
      <c r="S80" s="385">
        <f>'G1'!S6</f>
        <v>3</v>
      </c>
      <c r="T80" s="385">
        <f>'G1'!T6</f>
        <v>0</v>
      </c>
      <c r="U80" s="385">
        <f>'G1'!U6</f>
        <v>0</v>
      </c>
      <c r="V80" s="385">
        <f>'G1'!V6</f>
        <v>1.5</v>
      </c>
      <c r="W80" s="385">
        <f>'G1'!W6</f>
        <v>3</v>
      </c>
      <c r="X80" s="385">
        <f>'G1'!X6</f>
        <v>1.5</v>
      </c>
      <c r="Y80" s="385">
        <f>'G1'!Y6</f>
        <v>0</v>
      </c>
      <c r="Z80" s="385">
        <f>'G1'!Z6</f>
        <v>0</v>
      </c>
      <c r="AA80" s="385">
        <f>'G1'!AA6</f>
        <v>3</v>
      </c>
      <c r="AB80" s="385">
        <f>'G1'!AB6</f>
        <v>0</v>
      </c>
      <c r="AC80" s="386">
        <f>'G1'!AC6</f>
        <v>19</v>
      </c>
      <c r="AD80" s="386">
        <f>'G1'!AD6</f>
        <v>31.5</v>
      </c>
      <c r="AE80" s="386">
        <f>'G1'!AE6</f>
        <v>25.5</v>
      </c>
      <c r="AF80" s="386">
        <f>'G1'!AF6</f>
        <v>6</v>
      </c>
      <c r="AG80" s="387">
        <f>'G1'!AG6</f>
        <v>1.6578947368421053</v>
      </c>
      <c r="AH80" s="385">
        <f>'G1'!AH6</f>
        <v>9</v>
      </c>
      <c r="AI80" s="385">
        <f>'G1'!AI6</f>
        <v>8</v>
      </c>
      <c r="AJ80" s="385">
        <f>'G1'!AJ6</f>
        <v>2</v>
      </c>
      <c r="AK80" s="388">
        <f>'G1'!AK6</f>
        <v>0.52631578947368418</v>
      </c>
      <c r="AL80" s="389">
        <f>'G1'!AL6</f>
        <v>0</v>
      </c>
    </row>
    <row r="81" spans="1:38" ht="18" customHeight="1">
      <c r="A81" s="257" t="str">
        <f>QB!A12</f>
        <v>QB</v>
      </c>
      <c r="B81" s="381" t="str">
        <f>QB!B12</f>
        <v>McAULIFFE, John</v>
      </c>
      <c r="C81" s="385">
        <f>QB!C12</f>
        <v>0</v>
      </c>
      <c r="D81" s="385">
        <f>QB!D12</f>
        <v>2.5</v>
      </c>
      <c r="E81" s="385">
        <f>QB!E12</f>
        <v>3</v>
      </c>
      <c r="F81" s="385">
        <f>QB!F12</f>
        <v>3</v>
      </c>
      <c r="G81" s="385">
        <f>QB!G12</f>
        <v>0.5</v>
      </c>
      <c r="H81" s="385">
        <f>QB!H12</f>
        <v>2</v>
      </c>
      <c r="I81" s="385">
        <f>QB!I12</f>
        <v>0</v>
      </c>
      <c r="J81" s="385">
        <f>QB!J12</f>
        <v>2</v>
      </c>
      <c r="K81" s="385">
        <f>QB!K12</f>
        <v>0.5</v>
      </c>
      <c r="L81" s="385">
        <f>QB!L12</f>
        <v>0</v>
      </c>
      <c r="M81" s="385">
        <f>QB!M12</f>
        <v>2.5</v>
      </c>
      <c r="N81" s="385">
        <f>QB!N12</f>
        <v>0</v>
      </c>
      <c r="O81" s="385">
        <f>QB!O12</f>
        <v>1.5</v>
      </c>
      <c r="P81" s="385">
        <f>QB!P12</f>
        <v>1</v>
      </c>
      <c r="Q81" s="385">
        <f>QB!Q12</f>
        <v>2</v>
      </c>
      <c r="R81" s="385">
        <f>QB!R12</f>
        <v>0</v>
      </c>
      <c r="S81" s="385">
        <f>QB!S12</f>
        <v>0</v>
      </c>
      <c r="T81" s="385">
        <f>QB!T12</f>
        <v>0</v>
      </c>
      <c r="U81" s="385">
        <f>QB!U12</f>
        <v>0</v>
      </c>
      <c r="V81" s="385">
        <f>QB!V12</f>
        <v>0</v>
      </c>
      <c r="W81" s="385">
        <f>QB!W12</f>
        <v>0</v>
      </c>
      <c r="X81" s="385">
        <f>QB!X12</f>
        <v>0</v>
      </c>
      <c r="Y81" s="385">
        <f>QB!Y12</f>
        <v>3</v>
      </c>
      <c r="Z81" s="385">
        <f>QB!Z12</f>
        <v>0</v>
      </c>
      <c r="AA81" s="385">
        <f>QB!AA12</f>
        <v>0</v>
      </c>
      <c r="AB81" s="385">
        <f>QB!AB12</f>
        <v>0.5</v>
      </c>
      <c r="AC81" s="386">
        <f>QB!AC12</f>
        <v>14</v>
      </c>
      <c r="AD81" s="386">
        <f>QB!AD12</f>
        <v>24</v>
      </c>
      <c r="AE81" s="386">
        <f>QB!AE12</f>
        <v>18</v>
      </c>
      <c r="AF81" s="386">
        <f>QB!AF12</f>
        <v>6</v>
      </c>
      <c r="AG81" s="387">
        <f>QB!AG12</f>
        <v>1.7142857142857142</v>
      </c>
      <c r="AH81" s="385">
        <f>QB!AH12</f>
        <v>8</v>
      </c>
      <c r="AI81" s="385">
        <f>QB!AI12</f>
        <v>5</v>
      </c>
      <c r="AJ81" s="385">
        <f>QB!AJ12</f>
        <v>1</v>
      </c>
      <c r="AK81" s="388">
        <f>QB!AK12</f>
        <v>0.6071428571428571</v>
      </c>
      <c r="AL81" s="389">
        <f>QB!AL12</f>
        <v>0</v>
      </c>
    </row>
    <row r="82" spans="1:38" ht="18" customHeight="1">
      <c r="A82" s="257" t="str">
        <f>'G2'!A10</f>
        <v>G2</v>
      </c>
      <c r="B82" s="381" t="str">
        <f>'G2'!B10</f>
        <v>PETRALIA, Vinnie</v>
      </c>
      <c r="C82" s="385">
        <f>'G2'!C10</f>
        <v>0</v>
      </c>
      <c r="D82" s="385">
        <f>'G2'!D10</f>
        <v>0</v>
      </c>
      <c r="E82" s="385">
        <f>'G2'!E10</f>
        <v>0</v>
      </c>
      <c r="F82" s="385">
        <f>'G2'!F10</f>
        <v>0</v>
      </c>
      <c r="G82" s="385">
        <f>'G2'!G10</f>
        <v>3</v>
      </c>
      <c r="H82" s="385">
        <f>'G2'!H10</f>
        <v>2</v>
      </c>
      <c r="I82" s="385">
        <f>'G2'!I10</f>
        <v>1</v>
      </c>
      <c r="J82" s="385">
        <f>'G2'!J10</f>
        <v>2</v>
      </c>
      <c r="K82" s="385">
        <f>'G2'!K10</f>
        <v>1</v>
      </c>
      <c r="L82" s="385">
        <f>'G2'!L10</f>
        <v>0.5</v>
      </c>
      <c r="M82" s="385">
        <f>'G2'!M10</f>
        <v>0</v>
      </c>
      <c r="N82" s="385">
        <f>'G2'!N10</f>
        <v>0</v>
      </c>
      <c r="O82" s="385">
        <f>'G2'!O10</f>
        <v>0</v>
      </c>
      <c r="P82" s="385">
        <f>'G2'!P10</f>
        <v>0</v>
      </c>
      <c r="Q82" s="385">
        <f>'G2'!Q10</f>
        <v>0</v>
      </c>
      <c r="R82" s="385">
        <f>'G2'!R10</f>
        <v>0</v>
      </c>
      <c r="S82" s="385">
        <f>'G2'!S10</f>
        <v>0</v>
      </c>
      <c r="T82" s="385">
        <f>'G2'!T10</f>
        <v>2</v>
      </c>
      <c r="U82" s="385">
        <f>'G2'!U10</f>
        <v>3</v>
      </c>
      <c r="V82" s="385">
        <f>'G2'!V10</f>
        <v>0</v>
      </c>
      <c r="W82" s="385">
        <f>'G2'!W10</f>
        <v>0</v>
      </c>
      <c r="X82" s="385">
        <f>'G2'!X10</f>
        <v>0</v>
      </c>
      <c r="Y82" s="385">
        <f>'G2'!Y10</f>
        <v>3</v>
      </c>
      <c r="Z82" s="385">
        <f>'G2'!Z10</f>
        <v>0</v>
      </c>
      <c r="AA82" s="385">
        <f>'G2'!AA10</f>
        <v>2.5</v>
      </c>
      <c r="AB82" s="385">
        <f>'G2'!AB10</f>
        <v>2.5</v>
      </c>
      <c r="AC82" s="386">
        <f>'G2'!AC10</f>
        <v>13</v>
      </c>
      <c r="AD82" s="386">
        <f>'G2'!AD10</f>
        <v>22.5</v>
      </c>
      <c r="AE82" s="386">
        <f>'G2'!AE10</f>
        <v>16.5</v>
      </c>
      <c r="AF82" s="386">
        <f>'G2'!AF10</f>
        <v>6</v>
      </c>
      <c r="AG82" s="387">
        <f>'G2'!AG10</f>
        <v>1.7307692307692308</v>
      </c>
      <c r="AH82" s="385">
        <f>'G2'!AH10</f>
        <v>8</v>
      </c>
      <c r="AI82" s="385">
        <f>'G2'!AI10</f>
        <v>5</v>
      </c>
      <c r="AJ82" s="385">
        <f>'G2'!AJ10</f>
        <v>0</v>
      </c>
      <c r="AK82" s="388">
        <f>'G2'!AK10</f>
        <v>0.61538461538461542</v>
      </c>
      <c r="AL82" s="389">
        <f>'G2'!AL10</f>
        <v>0</v>
      </c>
    </row>
    <row r="83" spans="1:38" ht="18" customHeight="1">
      <c r="A83" s="257" t="str">
        <f>SB!A10</f>
        <v>SB</v>
      </c>
      <c r="B83" s="381" t="str">
        <f>SB!B10</f>
        <v>ONKA, Tom</v>
      </c>
      <c r="C83" s="385">
        <f>SB!C10</f>
        <v>2.5</v>
      </c>
      <c r="D83" s="385">
        <f>SB!D10</f>
        <v>0</v>
      </c>
      <c r="E83" s="385">
        <f>SB!E10</f>
        <v>0</v>
      </c>
      <c r="F83" s="385">
        <f>SB!F10</f>
        <v>1</v>
      </c>
      <c r="G83" s="385">
        <f>SB!G10</f>
        <v>0</v>
      </c>
      <c r="H83" s="385">
        <f>SB!H10</f>
        <v>0.5</v>
      </c>
      <c r="I83" s="385">
        <f>SB!I10</f>
        <v>0</v>
      </c>
      <c r="J83" s="385">
        <f>SB!J10</f>
        <v>0</v>
      </c>
      <c r="K83" s="385">
        <f>SB!K10</f>
        <v>0</v>
      </c>
      <c r="L83" s="385">
        <f>SB!L10</f>
        <v>0.5</v>
      </c>
      <c r="M83" s="385">
        <f>SB!M10</f>
        <v>0</v>
      </c>
      <c r="N83" s="385">
        <f>SB!N10</f>
        <v>0</v>
      </c>
      <c r="O83" s="385">
        <f>SB!O10</f>
        <v>0</v>
      </c>
      <c r="P83" s="385">
        <f>SB!P10</f>
        <v>0</v>
      </c>
      <c r="Q83" s="385">
        <f>SB!Q10</f>
        <v>3</v>
      </c>
      <c r="R83" s="385">
        <f>SB!R10</f>
        <v>0</v>
      </c>
      <c r="S83" s="385">
        <f>SB!S10</f>
        <v>2</v>
      </c>
      <c r="T83" s="385">
        <f>SB!T10</f>
        <v>3</v>
      </c>
      <c r="U83" s="385">
        <f>SB!U10</f>
        <v>3</v>
      </c>
      <c r="V83" s="385">
        <f>SB!V10</f>
        <v>2.5</v>
      </c>
      <c r="W83" s="385">
        <f>SB!W10</f>
        <v>2.5</v>
      </c>
      <c r="X83" s="385">
        <f>SB!X10</f>
        <v>0</v>
      </c>
      <c r="Y83" s="385">
        <f>SB!Y10</f>
        <v>0</v>
      </c>
      <c r="Z83" s="385">
        <f>SB!Z10</f>
        <v>2</v>
      </c>
      <c r="AA83" s="385">
        <f>SB!AA10</f>
        <v>0</v>
      </c>
      <c r="AB83" s="385">
        <f>SB!AB10</f>
        <v>0</v>
      </c>
      <c r="AC83" s="386">
        <f>SB!AC10</f>
        <v>13</v>
      </c>
      <c r="AD83" s="386">
        <f>SB!AD10</f>
        <v>22.5</v>
      </c>
      <c r="AE83" s="386">
        <f>SB!AE10</f>
        <v>16.5</v>
      </c>
      <c r="AF83" s="386">
        <f>SB!AF10</f>
        <v>6</v>
      </c>
      <c r="AG83" s="387">
        <f>SB!AG10</f>
        <v>1.7307692307692308</v>
      </c>
      <c r="AH83" s="385">
        <f>SB!AH10</f>
        <v>8</v>
      </c>
      <c r="AI83" s="385">
        <f>SB!AI10</f>
        <v>5</v>
      </c>
      <c r="AJ83" s="385">
        <f>SB!AJ10</f>
        <v>0</v>
      </c>
      <c r="AK83" s="388">
        <f>SB!AK10</f>
        <v>0.61538461538461542</v>
      </c>
      <c r="AL83" s="389">
        <f>SB!AL10</f>
        <v>0</v>
      </c>
    </row>
    <row r="84" spans="1:38" ht="18" customHeight="1">
      <c r="A84" s="257" t="str">
        <f>CB!A7</f>
        <v>CB</v>
      </c>
      <c r="B84" s="381" t="str">
        <f>CB!B7</f>
        <v>BENEDICT, Newell</v>
      </c>
      <c r="C84" s="385">
        <f>CB!C7</f>
        <v>3</v>
      </c>
      <c r="D84" s="385">
        <f>CB!D7</f>
        <v>1</v>
      </c>
      <c r="E84" s="385">
        <f>CB!E7</f>
        <v>0</v>
      </c>
      <c r="F84" s="385">
        <f>CB!F7</f>
        <v>0</v>
      </c>
      <c r="G84" s="385">
        <f>CB!G7</f>
        <v>0.5</v>
      </c>
      <c r="H84" s="385">
        <f>CB!H7</f>
        <v>3</v>
      </c>
      <c r="I84" s="385">
        <f>CB!I7</f>
        <v>0</v>
      </c>
      <c r="J84" s="385">
        <f>CB!J7</f>
        <v>0</v>
      </c>
      <c r="K84" s="385">
        <f>CB!K7</f>
        <v>0</v>
      </c>
      <c r="L84" s="385">
        <f>CB!L7</f>
        <v>2.5</v>
      </c>
      <c r="M84" s="385">
        <f>CB!M7</f>
        <v>0</v>
      </c>
      <c r="N84" s="385">
        <f>CB!N7</f>
        <v>3</v>
      </c>
      <c r="O84" s="385">
        <f>CB!O7</f>
        <v>0</v>
      </c>
      <c r="P84" s="385">
        <f>CB!P7</f>
        <v>0</v>
      </c>
      <c r="Q84" s="385">
        <f>CB!Q7</f>
        <v>0</v>
      </c>
      <c r="R84" s="385">
        <f>CB!R7</f>
        <v>0</v>
      </c>
      <c r="S84" s="385">
        <f>CB!S7</f>
        <v>1</v>
      </c>
      <c r="T84" s="385">
        <f>CB!T7</f>
        <v>0</v>
      </c>
      <c r="U84" s="385">
        <f>CB!U7</f>
        <v>0</v>
      </c>
      <c r="V84" s="385">
        <f>CB!V7</f>
        <v>0</v>
      </c>
      <c r="W84" s="385">
        <f>CB!W7</f>
        <v>0</v>
      </c>
      <c r="X84" s="385">
        <f>CB!X7</f>
        <v>0</v>
      </c>
      <c r="Y84" s="385">
        <f>CB!Y7</f>
        <v>1.5</v>
      </c>
      <c r="Z84" s="385">
        <f>CB!Z7</f>
        <v>0</v>
      </c>
      <c r="AA84" s="385">
        <f>CB!AA7</f>
        <v>2.5</v>
      </c>
      <c r="AB84" s="385">
        <f>CB!AB7</f>
        <v>3</v>
      </c>
      <c r="AC84" s="386">
        <f>CB!AC7</f>
        <v>12</v>
      </c>
      <c r="AD84" s="386">
        <f>CB!AD7</f>
        <v>21</v>
      </c>
      <c r="AE84" s="386">
        <f>CB!AE7</f>
        <v>15</v>
      </c>
      <c r="AF84" s="386">
        <f>CB!AF7</f>
        <v>6</v>
      </c>
      <c r="AG84" s="387">
        <f>CB!AG7</f>
        <v>1.75</v>
      </c>
      <c r="AH84" s="385">
        <f>CB!AH7</f>
        <v>6</v>
      </c>
      <c r="AI84" s="385">
        <f>CB!AI7</f>
        <v>5</v>
      </c>
      <c r="AJ84" s="385">
        <f>CB!AJ7</f>
        <v>1</v>
      </c>
      <c r="AK84" s="388">
        <f>CB!AK7</f>
        <v>0.54166666666666663</v>
      </c>
      <c r="AL84" s="389" t="str">
        <f>CB!AL7</f>
        <v>R</v>
      </c>
    </row>
    <row r="85" spans="1:38" ht="18" customHeight="1">
      <c r="A85" s="257" t="str">
        <f>SB!A11</f>
        <v>SB</v>
      </c>
      <c r="B85" s="381" t="str">
        <f>SB!B11</f>
        <v>JEFFRIES, Mike</v>
      </c>
      <c r="C85" s="385">
        <f>SB!C11</f>
        <v>0</v>
      </c>
      <c r="D85" s="385">
        <f>SB!D11</f>
        <v>2</v>
      </c>
      <c r="E85" s="385">
        <f>SB!E11</f>
        <v>0</v>
      </c>
      <c r="F85" s="385">
        <f>SB!F11</f>
        <v>0</v>
      </c>
      <c r="G85" s="385">
        <f>SB!G11</f>
        <v>1.5</v>
      </c>
      <c r="H85" s="385">
        <f>SB!H11</f>
        <v>0.5</v>
      </c>
      <c r="I85" s="385">
        <f>SB!I11</f>
        <v>3</v>
      </c>
      <c r="J85" s="385">
        <f>SB!J11</f>
        <v>2.5</v>
      </c>
      <c r="K85" s="385">
        <f>SB!K11</f>
        <v>0</v>
      </c>
      <c r="L85" s="385">
        <f>SB!L11</f>
        <v>0</v>
      </c>
      <c r="M85" s="385">
        <f>SB!M11</f>
        <v>3</v>
      </c>
      <c r="N85" s="385">
        <f>SB!N11</f>
        <v>1.5</v>
      </c>
      <c r="O85" s="385">
        <f>SB!O11</f>
        <v>0</v>
      </c>
      <c r="P85" s="385">
        <f>SB!P11</f>
        <v>3</v>
      </c>
      <c r="Q85" s="385">
        <f>SB!Q11</f>
        <v>0</v>
      </c>
      <c r="R85" s="385">
        <f>SB!R11</f>
        <v>0</v>
      </c>
      <c r="S85" s="385">
        <f>SB!S11</f>
        <v>2.5</v>
      </c>
      <c r="T85" s="385">
        <f>SB!T11</f>
        <v>0</v>
      </c>
      <c r="U85" s="385">
        <f>SB!U11</f>
        <v>0</v>
      </c>
      <c r="V85" s="385">
        <f>SB!V11</f>
        <v>0</v>
      </c>
      <c r="W85" s="385">
        <f>SB!W11</f>
        <v>0</v>
      </c>
      <c r="X85" s="385">
        <f>SB!X11</f>
        <v>0.5</v>
      </c>
      <c r="Y85" s="385">
        <f>SB!Y11</f>
        <v>1</v>
      </c>
      <c r="Z85" s="385">
        <f>SB!Z11</f>
        <v>0</v>
      </c>
      <c r="AA85" s="385">
        <f>SB!AA11</f>
        <v>0</v>
      </c>
      <c r="AB85" s="385">
        <f>SB!AB11</f>
        <v>0</v>
      </c>
      <c r="AC85" s="386">
        <f>SB!AC11</f>
        <v>12</v>
      </c>
      <c r="AD85" s="386">
        <f>SB!AD11</f>
        <v>21</v>
      </c>
      <c r="AE85" s="386">
        <f>SB!AE11</f>
        <v>15</v>
      </c>
      <c r="AF85" s="386">
        <f>SB!AF11</f>
        <v>6</v>
      </c>
      <c r="AG85" s="387">
        <f>SB!AG11</f>
        <v>1.75</v>
      </c>
      <c r="AH85" s="385">
        <f>SB!AH11</f>
        <v>6</v>
      </c>
      <c r="AI85" s="385">
        <f>SB!AI11</f>
        <v>4</v>
      </c>
      <c r="AJ85" s="385">
        <f>SB!AJ11</f>
        <v>2</v>
      </c>
      <c r="AK85" s="388">
        <f>SB!AK11</f>
        <v>0.58333333333333337</v>
      </c>
      <c r="AL85" s="389">
        <f>SB!AL11</f>
        <v>0</v>
      </c>
    </row>
    <row r="86" spans="1:38" ht="18" customHeight="1">
      <c r="A86" s="257" t="str">
        <f>MV!A13</f>
        <v>MV</v>
      </c>
      <c r="B86" s="381" t="str">
        <f>MV!B13</f>
        <v>LAMANTIA, Joe</v>
      </c>
      <c r="C86" s="385">
        <f>MV!C13</f>
        <v>0</v>
      </c>
      <c r="D86" s="385">
        <f>MV!D13</f>
        <v>3</v>
      </c>
      <c r="E86" s="385">
        <f>MV!E13</f>
        <v>0</v>
      </c>
      <c r="F86" s="385">
        <f>MV!F13</f>
        <v>0</v>
      </c>
      <c r="G86" s="385">
        <f>MV!G13</f>
        <v>3</v>
      </c>
      <c r="H86" s="385">
        <f>MV!H13</f>
        <v>0</v>
      </c>
      <c r="I86" s="385">
        <f>MV!I13</f>
        <v>0</v>
      </c>
      <c r="J86" s="385">
        <f>MV!J13</f>
        <v>0</v>
      </c>
      <c r="K86" s="385">
        <f>MV!K13</f>
        <v>0</v>
      </c>
      <c r="L86" s="385">
        <f>MV!L13</f>
        <v>0</v>
      </c>
      <c r="M86" s="385">
        <f>MV!M13</f>
        <v>0</v>
      </c>
      <c r="N86" s="385">
        <f>MV!N13</f>
        <v>1</v>
      </c>
      <c r="O86" s="385">
        <f>MV!O13</f>
        <v>0</v>
      </c>
      <c r="P86" s="385">
        <f>MV!P13</f>
        <v>0</v>
      </c>
      <c r="Q86" s="385">
        <f>MV!Q13</f>
        <v>3</v>
      </c>
      <c r="R86" s="385">
        <f>MV!R13</f>
        <v>0</v>
      </c>
      <c r="S86" s="385">
        <f>MV!S13</f>
        <v>1</v>
      </c>
      <c r="T86" s="385">
        <f>MV!T13</f>
        <v>1</v>
      </c>
      <c r="U86" s="385">
        <f>MV!U13</f>
        <v>0</v>
      </c>
      <c r="V86" s="385">
        <f>MV!V13</f>
        <v>0</v>
      </c>
      <c r="W86" s="385">
        <f>MV!W13</f>
        <v>1.5</v>
      </c>
      <c r="X86" s="385">
        <f>MV!X13</f>
        <v>3</v>
      </c>
      <c r="Y86" s="385">
        <f>MV!Y13</f>
        <v>0</v>
      </c>
      <c r="Z86" s="385">
        <f>MV!Z13</f>
        <v>0</v>
      </c>
      <c r="AA86" s="385">
        <f>MV!AA13</f>
        <v>0</v>
      </c>
      <c r="AB86" s="385">
        <f>MV!AB13</f>
        <v>0</v>
      </c>
      <c r="AC86" s="386">
        <f>MV!AC13</f>
        <v>9</v>
      </c>
      <c r="AD86" s="386">
        <f>MV!AD13</f>
        <v>16.5</v>
      </c>
      <c r="AE86" s="386">
        <f>MV!AE13</f>
        <v>10.5</v>
      </c>
      <c r="AF86" s="386">
        <f>MV!AF13</f>
        <v>6</v>
      </c>
      <c r="AG86" s="387">
        <f>MV!AG13</f>
        <v>1.8333333333333333</v>
      </c>
      <c r="AH86" s="385">
        <f>MV!AH13</f>
        <v>4</v>
      </c>
      <c r="AI86" s="385">
        <f>MV!AI13</f>
        <v>4</v>
      </c>
      <c r="AJ86" s="385">
        <f>MV!AJ13</f>
        <v>1</v>
      </c>
      <c r="AK86" s="388">
        <f>MV!AK13</f>
        <v>0.5</v>
      </c>
      <c r="AL86" s="389">
        <f>MV!AL13</f>
        <v>0</v>
      </c>
    </row>
    <row r="87" spans="1:38" ht="18" customHeight="1">
      <c r="A87" s="257" t="str">
        <f>AB!A9</f>
        <v>AB</v>
      </c>
      <c r="B87" s="381" t="str">
        <f>AB!B9</f>
        <v>AUSTIN, Gary</v>
      </c>
      <c r="C87" s="385">
        <f>AB!C9</f>
        <v>0</v>
      </c>
      <c r="D87" s="385">
        <f>AB!D9</f>
        <v>0</v>
      </c>
      <c r="E87" s="385">
        <f>AB!E9</f>
        <v>0</v>
      </c>
      <c r="F87" s="385">
        <f>AB!F9</f>
        <v>0</v>
      </c>
      <c r="G87" s="385">
        <f>AB!G9</f>
        <v>0</v>
      </c>
      <c r="H87" s="385">
        <f>AB!H9</f>
        <v>0</v>
      </c>
      <c r="I87" s="385">
        <f>AB!I9</f>
        <v>0</v>
      </c>
      <c r="J87" s="385">
        <f>AB!J9</f>
        <v>0</v>
      </c>
      <c r="K87" s="385">
        <f>AB!K9</f>
        <v>0</v>
      </c>
      <c r="L87" s="385">
        <f>AB!L9</f>
        <v>0</v>
      </c>
      <c r="M87" s="385">
        <f>AB!M9</f>
        <v>0</v>
      </c>
      <c r="N87" s="385">
        <f>AB!N9</f>
        <v>0</v>
      </c>
      <c r="O87" s="385">
        <f>AB!O9</f>
        <v>0</v>
      </c>
      <c r="P87" s="385">
        <f>AB!P9</f>
        <v>2</v>
      </c>
      <c r="Q87" s="385">
        <f>AB!Q9</f>
        <v>2</v>
      </c>
      <c r="R87" s="385">
        <f>AB!R9</f>
        <v>0.5</v>
      </c>
      <c r="S87" s="385">
        <f>AB!S9</f>
        <v>0</v>
      </c>
      <c r="T87" s="385">
        <f>AB!T9</f>
        <v>0</v>
      </c>
      <c r="U87" s="385">
        <f>AB!U9</f>
        <v>3</v>
      </c>
      <c r="V87" s="385">
        <f>AB!V9</f>
        <v>3</v>
      </c>
      <c r="W87" s="385">
        <f>AB!W9</f>
        <v>3</v>
      </c>
      <c r="X87" s="385">
        <f>AB!X9</f>
        <v>0</v>
      </c>
      <c r="Y87" s="385">
        <f>AB!Y9</f>
        <v>0</v>
      </c>
      <c r="Z87" s="385">
        <f>AB!Z9</f>
        <v>0</v>
      </c>
      <c r="AA87" s="385">
        <f>AB!AA9</f>
        <v>0</v>
      </c>
      <c r="AB87" s="385">
        <f>AB!AB9</f>
        <v>0</v>
      </c>
      <c r="AC87" s="386">
        <f>AB!AC9</f>
        <v>7</v>
      </c>
      <c r="AD87" s="386">
        <f>AB!AD9</f>
        <v>13.5</v>
      </c>
      <c r="AE87" s="386">
        <f>AB!AE9</f>
        <v>7.5</v>
      </c>
      <c r="AF87" s="386">
        <f>AB!AF9</f>
        <v>6</v>
      </c>
      <c r="AG87" s="387">
        <f>AB!AG9</f>
        <v>1.9285714285714286</v>
      </c>
      <c r="AH87" s="385">
        <f>AB!AH9</f>
        <v>5</v>
      </c>
      <c r="AI87" s="385">
        <f>AB!AI9</f>
        <v>2</v>
      </c>
      <c r="AJ87" s="385">
        <f>AB!AJ9</f>
        <v>0</v>
      </c>
      <c r="AK87" s="388">
        <f>AB!AK9</f>
        <v>0.7142857142857143</v>
      </c>
      <c r="AL87" s="389">
        <f>AB!AL9</f>
        <v>0</v>
      </c>
    </row>
    <row r="88" spans="1:38" ht="18" customHeight="1">
      <c r="A88" s="257" t="str">
        <f>WB!A12</f>
        <v>WB</v>
      </c>
      <c r="B88" s="381" t="str">
        <f>WB!B12</f>
        <v>NUZZO, Jim</v>
      </c>
      <c r="C88" s="385">
        <f>WB!C12</f>
        <v>0</v>
      </c>
      <c r="D88" s="385">
        <f>WB!D12</f>
        <v>0</v>
      </c>
      <c r="E88" s="385">
        <f>WB!E12</f>
        <v>0</v>
      </c>
      <c r="F88" s="385">
        <f>WB!F12</f>
        <v>0</v>
      </c>
      <c r="G88" s="385">
        <f>WB!G12</f>
        <v>0</v>
      </c>
      <c r="H88" s="385">
        <f>WB!H12</f>
        <v>0</v>
      </c>
      <c r="I88" s="385">
        <f>WB!I12</f>
        <v>0</v>
      </c>
      <c r="J88" s="385">
        <f>WB!J12</f>
        <v>0</v>
      </c>
      <c r="K88" s="385">
        <f>WB!K12</f>
        <v>0</v>
      </c>
      <c r="L88" s="385">
        <f>WB!L12</f>
        <v>0</v>
      </c>
      <c r="M88" s="385">
        <f>WB!M12</f>
        <v>0</v>
      </c>
      <c r="N88" s="385">
        <f>WB!N12</f>
        <v>0</v>
      </c>
      <c r="O88" s="385">
        <f>WB!O12</f>
        <v>0</v>
      </c>
      <c r="P88" s="385">
        <f>WB!P12</f>
        <v>0</v>
      </c>
      <c r="Q88" s="385">
        <f>WB!Q12</f>
        <v>0</v>
      </c>
      <c r="R88" s="385">
        <f>WB!R12</f>
        <v>0</v>
      </c>
      <c r="S88" s="385">
        <f>WB!S12</f>
        <v>0</v>
      </c>
      <c r="T88" s="385">
        <f>WB!T12</f>
        <v>0</v>
      </c>
      <c r="U88" s="385">
        <f>WB!U12</f>
        <v>2</v>
      </c>
      <c r="V88" s="385">
        <f>WB!V12</f>
        <v>1.5</v>
      </c>
      <c r="W88" s="385">
        <f>WB!W12</f>
        <v>3</v>
      </c>
      <c r="X88" s="385">
        <f>WB!X12</f>
        <v>0</v>
      </c>
      <c r="Y88" s="385">
        <f>WB!Y12</f>
        <v>0</v>
      </c>
      <c r="Z88" s="385">
        <f>WB!Z12</f>
        <v>3</v>
      </c>
      <c r="AA88" s="385">
        <f>WB!AA12</f>
        <v>3</v>
      </c>
      <c r="AB88" s="385">
        <f>WB!AB12</f>
        <v>1</v>
      </c>
      <c r="AC88" s="386">
        <f>WB!AC12</f>
        <v>7</v>
      </c>
      <c r="AD88" s="386">
        <f>WB!AD12</f>
        <v>13.5</v>
      </c>
      <c r="AE88" s="386">
        <f>WB!AE12</f>
        <v>7.5</v>
      </c>
      <c r="AF88" s="386">
        <f>WB!AF12</f>
        <v>6</v>
      </c>
      <c r="AG88" s="387">
        <f>WB!AG12</f>
        <v>1.9285714285714286</v>
      </c>
      <c r="AH88" s="385">
        <f>WB!AH12</f>
        <v>4</v>
      </c>
      <c r="AI88" s="385">
        <f>WB!AI12</f>
        <v>2</v>
      </c>
      <c r="AJ88" s="385">
        <f>WB!AJ12</f>
        <v>1</v>
      </c>
      <c r="AK88" s="388">
        <f>WB!AK12</f>
        <v>0.6428571428571429</v>
      </c>
      <c r="AL88" s="389" t="str">
        <f>WB!AL12</f>
        <v>R</v>
      </c>
    </row>
    <row r="89" spans="1:38" ht="18" customHeight="1">
      <c r="A89" s="384" t="str">
        <f>SE!A10</f>
        <v>SE</v>
      </c>
      <c r="B89" s="395" t="str">
        <f>SE!B10</f>
        <v>ROSENBERG, H.</v>
      </c>
      <c r="C89" s="389">
        <f>SE!C10</f>
        <v>0</v>
      </c>
      <c r="D89" s="389">
        <f>SE!D10</f>
        <v>0</v>
      </c>
      <c r="E89" s="389">
        <f>SE!E10</f>
        <v>3</v>
      </c>
      <c r="F89" s="389">
        <f>SE!F10</f>
        <v>3</v>
      </c>
      <c r="G89" s="389">
        <f>SE!G10</f>
        <v>3</v>
      </c>
      <c r="H89" s="389">
        <f>SE!H10</f>
        <v>0</v>
      </c>
      <c r="I89" s="389">
        <f>SE!I10</f>
        <v>0</v>
      </c>
      <c r="J89" s="389">
        <f>SE!J10</f>
        <v>0</v>
      </c>
      <c r="K89" s="389">
        <f>SE!K10</f>
        <v>0</v>
      </c>
      <c r="L89" s="389">
        <f>SE!L10</f>
        <v>0</v>
      </c>
      <c r="M89" s="389">
        <f>SE!M10</f>
        <v>0</v>
      </c>
      <c r="N89" s="389">
        <f>SE!N10</f>
        <v>0</v>
      </c>
      <c r="O89" s="389">
        <f>SE!O10</f>
        <v>0</v>
      </c>
      <c r="P89" s="389">
        <f>SE!P10</f>
        <v>0</v>
      </c>
      <c r="Q89" s="389">
        <f>SE!Q10</f>
        <v>0</v>
      </c>
      <c r="R89" s="389">
        <f>SE!R10</f>
        <v>0</v>
      </c>
      <c r="S89" s="389">
        <f>SE!S10</f>
        <v>0</v>
      </c>
      <c r="T89" s="389">
        <f>SE!T10</f>
        <v>0</v>
      </c>
      <c r="U89" s="389">
        <f>SE!U10</f>
        <v>0</v>
      </c>
      <c r="V89" s="389">
        <f>SE!V10</f>
        <v>0</v>
      </c>
      <c r="W89" s="389">
        <f>SE!W10</f>
        <v>0</v>
      </c>
      <c r="X89" s="389">
        <f>SE!X10</f>
        <v>0</v>
      </c>
      <c r="Y89" s="389">
        <f>SE!Y10</f>
        <v>0</v>
      </c>
      <c r="Z89" s="389">
        <f>SE!Z10</f>
        <v>0</v>
      </c>
      <c r="AA89" s="389">
        <f>SE!AA10</f>
        <v>0</v>
      </c>
      <c r="AB89" s="389">
        <f>SE!AB10</f>
        <v>0</v>
      </c>
      <c r="AC89" s="396">
        <f>SE!AC10</f>
        <v>4</v>
      </c>
      <c r="AD89" s="396">
        <f>SE!AD10</f>
        <v>9</v>
      </c>
      <c r="AE89" s="396">
        <f>SE!AE10</f>
        <v>3</v>
      </c>
      <c r="AF89" s="396">
        <f>SE!AF10</f>
        <v>6</v>
      </c>
      <c r="AG89" s="387">
        <f>SE!AG10</f>
        <v>2.25</v>
      </c>
      <c r="AH89" s="385">
        <f>SE!AH10</f>
        <v>3</v>
      </c>
      <c r="AI89" s="385">
        <f>SE!AI10</f>
        <v>1</v>
      </c>
      <c r="AJ89" s="385">
        <f>SE!AJ10</f>
        <v>0</v>
      </c>
      <c r="AK89" s="388">
        <f>SE!AK10</f>
        <v>0.75</v>
      </c>
      <c r="AL89" s="389">
        <f>SE!AL10</f>
        <v>0</v>
      </c>
    </row>
    <row r="90" spans="1:38" ht="18" customHeight="1">
      <c r="A90" s="257" t="str">
        <f>SE!A11</f>
        <v>SE</v>
      </c>
      <c r="B90" s="381" t="str">
        <f>SE!B11</f>
        <v>PALUMBO, Phil</v>
      </c>
      <c r="C90" s="385">
        <f>SE!C11</f>
        <v>0</v>
      </c>
      <c r="D90" s="385">
        <f>SE!D11</f>
        <v>0</v>
      </c>
      <c r="E90" s="385">
        <f>SE!E11</f>
        <v>0</v>
      </c>
      <c r="F90" s="385">
        <f>SE!F11</f>
        <v>0</v>
      </c>
      <c r="G90" s="385">
        <f>SE!G11</f>
        <v>0</v>
      </c>
      <c r="H90" s="385">
        <f>SE!H11</f>
        <v>0</v>
      </c>
      <c r="I90" s="385">
        <f>SE!I11</f>
        <v>0</v>
      </c>
      <c r="J90" s="385">
        <f>SE!J11</f>
        <v>0</v>
      </c>
      <c r="K90" s="385">
        <f>SE!K11</f>
        <v>0</v>
      </c>
      <c r="L90" s="385">
        <f>SE!L11</f>
        <v>0</v>
      </c>
      <c r="M90" s="385">
        <f>SE!M11</f>
        <v>0</v>
      </c>
      <c r="N90" s="385">
        <f>SE!N11</f>
        <v>0</v>
      </c>
      <c r="O90" s="385">
        <f>SE!O11</f>
        <v>0</v>
      </c>
      <c r="P90" s="385">
        <f>SE!P11</f>
        <v>2</v>
      </c>
      <c r="Q90" s="385">
        <f>SE!Q11</f>
        <v>0</v>
      </c>
      <c r="R90" s="385">
        <f>SE!R11</f>
        <v>0</v>
      </c>
      <c r="S90" s="385">
        <f>SE!S11</f>
        <v>0</v>
      </c>
      <c r="T90" s="385">
        <f>SE!T11</f>
        <v>2.5</v>
      </c>
      <c r="U90" s="385">
        <f>SE!U11</f>
        <v>0</v>
      </c>
      <c r="V90" s="385">
        <f>SE!V11</f>
        <v>3</v>
      </c>
      <c r="W90" s="385">
        <f>SE!W11</f>
        <v>0</v>
      </c>
      <c r="X90" s="385">
        <f>SE!X11</f>
        <v>0</v>
      </c>
      <c r="Y90" s="385">
        <f>SE!Y11</f>
        <v>0</v>
      </c>
      <c r="Z90" s="385">
        <f>SE!Z11</f>
        <v>0</v>
      </c>
      <c r="AA90" s="385">
        <f>SE!AA11</f>
        <v>0</v>
      </c>
      <c r="AB90" s="385">
        <f>SE!AB11</f>
        <v>0</v>
      </c>
      <c r="AC90" s="386">
        <f>SE!AC11</f>
        <v>3</v>
      </c>
      <c r="AD90" s="386">
        <f>SE!AD11</f>
        <v>7.5</v>
      </c>
      <c r="AE90" s="386">
        <f>SE!AE11</f>
        <v>1.5</v>
      </c>
      <c r="AF90" s="386">
        <f>SE!AF11</f>
        <v>6</v>
      </c>
      <c r="AG90" s="387">
        <f>SE!AG11</f>
        <v>2.5</v>
      </c>
      <c r="AH90" s="385">
        <f>SE!AH11</f>
        <v>3</v>
      </c>
      <c r="AI90" s="385">
        <f>SE!AI11</f>
        <v>0</v>
      </c>
      <c r="AJ90" s="385">
        <f>SE!AJ11</f>
        <v>0</v>
      </c>
      <c r="AK90" s="388">
        <f>SE!AK11</f>
        <v>1</v>
      </c>
      <c r="AL90" s="389">
        <f>SE!AL11</f>
        <v>0</v>
      </c>
    </row>
    <row r="91" spans="1:38" ht="18" customHeight="1">
      <c r="A91" s="257" t="str">
        <f>SE!A12</f>
        <v>SE</v>
      </c>
      <c r="B91" s="381" t="str">
        <f>SE!B12</f>
        <v>CANNELL, Bruce</v>
      </c>
      <c r="C91" s="385">
        <f>SE!C12</f>
        <v>0.5</v>
      </c>
      <c r="D91" s="385">
        <f>SE!D12</f>
        <v>0.5</v>
      </c>
      <c r="E91" s="385">
        <f>SE!E12</f>
        <v>0</v>
      </c>
      <c r="F91" s="385">
        <f>SE!F12</f>
        <v>0.5</v>
      </c>
      <c r="G91" s="385">
        <f>SE!G12</f>
        <v>3</v>
      </c>
      <c r="H91" s="385">
        <f>SE!H12</f>
        <v>3</v>
      </c>
      <c r="I91" s="385">
        <f>SE!I12</f>
        <v>2.5</v>
      </c>
      <c r="J91" s="385">
        <f>SE!J12</f>
        <v>0.5</v>
      </c>
      <c r="K91" s="385">
        <f>SE!K12</f>
        <v>0</v>
      </c>
      <c r="L91" s="385">
        <f>SE!L12</f>
        <v>3</v>
      </c>
      <c r="M91" s="385">
        <f>SE!M12</f>
        <v>0.5</v>
      </c>
      <c r="N91" s="385">
        <f>SE!N12</f>
        <v>3</v>
      </c>
      <c r="O91" s="385">
        <f>SE!O12</f>
        <v>0</v>
      </c>
      <c r="P91" s="385">
        <f>SE!P12</f>
        <v>2</v>
      </c>
      <c r="Q91" s="385">
        <f>SE!Q12</f>
        <v>1</v>
      </c>
      <c r="R91" s="385">
        <f>SE!R12</f>
        <v>0</v>
      </c>
      <c r="S91" s="385">
        <f>SE!S12</f>
        <v>1</v>
      </c>
      <c r="T91" s="385">
        <f>SE!T12</f>
        <v>0</v>
      </c>
      <c r="U91" s="385">
        <f>SE!U12</f>
        <v>1.5</v>
      </c>
      <c r="V91" s="385">
        <f>SE!V12</f>
        <v>1.5</v>
      </c>
      <c r="W91" s="385">
        <f>SE!W12</f>
        <v>0</v>
      </c>
      <c r="X91" s="385">
        <f>SE!X12</f>
        <v>0</v>
      </c>
      <c r="Y91" s="385">
        <f>SE!Y12</f>
        <v>3</v>
      </c>
      <c r="Z91" s="385">
        <f>SE!Z12</f>
        <v>0</v>
      </c>
      <c r="AA91" s="385">
        <f>SE!AA12</f>
        <v>3</v>
      </c>
      <c r="AB91" s="385">
        <f>SE!AB12</f>
        <v>2.5</v>
      </c>
      <c r="AC91" s="386">
        <f>SE!AC12</f>
        <v>20</v>
      </c>
      <c r="AD91" s="386">
        <f>SE!AD12</f>
        <v>32.5</v>
      </c>
      <c r="AE91" s="386">
        <f>SE!AE12</f>
        <v>27.5</v>
      </c>
      <c r="AF91" s="386">
        <f>SE!AF12</f>
        <v>5</v>
      </c>
      <c r="AG91" s="387">
        <f>SE!AG12</f>
        <v>1.625</v>
      </c>
      <c r="AH91" s="385">
        <f>SE!AH12</f>
        <v>9</v>
      </c>
      <c r="AI91" s="385">
        <f>SE!AI12</f>
        <v>9</v>
      </c>
      <c r="AJ91" s="385">
        <f>SE!AJ12</f>
        <v>2</v>
      </c>
      <c r="AK91" s="388">
        <f>SE!AK12</f>
        <v>0.5</v>
      </c>
      <c r="AL91" s="389">
        <f>SE!AL12</f>
        <v>0</v>
      </c>
    </row>
    <row r="92" spans="1:38" ht="18" customHeight="1">
      <c r="A92" s="257" t="str">
        <f>TE!A6</f>
        <v>TE</v>
      </c>
      <c r="B92" s="381" t="str">
        <f>TE!B6</f>
        <v>BROWN, Paul</v>
      </c>
      <c r="C92" s="385">
        <f>TE!C6</f>
        <v>1.5</v>
      </c>
      <c r="D92" s="385">
        <f>TE!D6</f>
        <v>2.5</v>
      </c>
      <c r="E92" s="385">
        <f>TE!E6</f>
        <v>2.5</v>
      </c>
      <c r="F92" s="385">
        <f>TE!F6</f>
        <v>0</v>
      </c>
      <c r="G92" s="385">
        <f>TE!G6</f>
        <v>1</v>
      </c>
      <c r="H92" s="385">
        <f>TE!H6</f>
        <v>0</v>
      </c>
      <c r="I92" s="385">
        <f>TE!I6</f>
        <v>2.5</v>
      </c>
      <c r="J92" s="385">
        <f>TE!J6</f>
        <v>1.5</v>
      </c>
      <c r="K92" s="385">
        <f>TE!K6</f>
        <v>0.5</v>
      </c>
      <c r="L92" s="385">
        <f>TE!L6</f>
        <v>2.5</v>
      </c>
      <c r="M92" s="385">
        <f>TE!M6</f>
        <v>0</v>
      </c>
      <c r="N92" s="385">
        <f>TE!N6</f>
        <v>0</v>
      </c>
      <c r="O92" s="385">
        <f>TE!O6</f>
        <v>0</v>
      </c>
      <c r="P92" s="385">
        <f>TE!P6</f>
        <v>0</v>
      </c>
      <c r="Q92" s="385">
        <f>TE!Q6</f>
        <v>2.5</v>
      </c>
      <c r="R92" s="385">
        <f>TE!R6</f>
        <v>2.5</v>
      </c>
      <c r="S92" s="385">
        <f>TE!S6</f>
        <v>0</v>
      </c>
      <c r="T92" s="385">
        <f>TE!T6</f>
        <v>1</v>
      </c>
      <c r="U92" s="385">
        <f>TE!U6</f>
        <v>0</v>
      </c>
      <c r="V92" s="385">
        <f>TE!V6</f>
        <v>3</v>
      </c>
      <c r="W92" s="385">
        <f>TE!W6</f>
        <v>0</v>
      </c>
      <c r="X92" s="385">
        <f>TE!X6</f>
        <v>1.5</v>
      </c>
      <c r="Y92" s="385">
        <f>TE!Y6</f>
        <v>0</v>
      </c>
      <c r="Z92" s="385">
        <f>TE!Z6</f>
        <v>0</v>
      </c>
      <c r="AA92" s="385">
        <f>TE!AA6</f>
        <v>0</v>
      </c>
      <c r="AB92" s="385">
        <f>TE!AB6</f>
        <v>0</v>
      </c>
      <c r="AC92" s="386">
        <f>TE!AC6</f>
        <v>15</v>
      </c>
      <c r="AD92" s="386">
        <f>TE!AD6</f>
        <v>25</v>
      </c>
      <c r="AE92" s="386">
        <f>TE!AE6</f>
        <v>20</v>
      </c>
      <c r="AF92" s="386">
        <f>TE!AF6</f>
        <v>5</v>
      </c>
      <c r="AG92" s="387">
        <f>TE!AG6</f>
        <v>1.6666666666666667</v>
      </c>
      <c r="AH92" s="385">
        <f>TE!AH6</f>
        <v>7</v>
      </c>
      <c r="AI92" s="385">
        <f>TE!AI6</f>
        <v>5</v>
      </c>
      <c r="AJ92" s="385">
        <f>TE!AJ6</f>
        <v>3</v>
      </c>
      <c r="AK92" s="388">
        <f>TE!AK6</f>
        <v>0.56666666666666665</v>
      </c>
      <c r="AL92" s="389">
        <f>TE!AL6</f>
        <v>0</v>
      </c>
    </row>
    <row r="93" spans="1:38" ht="18" customHeight="1">
      <c r="A93" s="257" t="str">
        <f>QB!A13</f>
        <v>QB</v>
      </c>
      <c r="B93" s="381" t="str">
        <f>QB!B13</f>
        <v>KASPER, Rich</v>
      </c>
      <c r="C93" s="385">
        <f>QB!C13</f>
        <v>1.5</v>
      </c>
      <c r="D93" s="385">
        <f>QB!D13</f>
        <v>1.5</v>
      </c>
      <c r="E93" s="385">
        <f>QB!E13</f>
        <v>0</v>
      </c>
      <c r="F93" s="385">
        <f>QB!F13</f>
        <v>0</v>
      </c>
      <c r="G93" s="385">
        <f>QB!G13</f>
        <v>0</v>
      </c>
      <c r="H93" s="385">
        <f>QB!H13</f>
        <v>3</v>
      </c>
      <c r="I93" s="385">
        <f>QB!I13</f>
        <v>0</v>
      </c>
      <c r="J93" s="385">
        <f>QB!J13</f>
        <v>3</v>
      </c>
      <c r="K93" s="385">
        <f>QB!K13</f>
        <v>0</v>
      </c>
      <c r="L93" s="385">
        <f>QB!L13</f>
        <v>0</v>
      </c>
      <c r="M93" s="385">
        <f>QB!M13</f>
        <v>0.5</v>
      </c>
      <c r="N93" s="385">
        <f>QB!N13</f>
        <v>0</v>
      </c>
      <c r="O93" s="385">
        <f>QB!O13</f>
        <v>3</v>
      </c>
      <c r="P93" s="385">
        <f>QB!P13</f>
        <v>2.5</v>
      </c>
      <c r="Q93" s="385">
        <f>QB!Q13</f>
        <v>0</v>
      </c>
      <c r="R93" s="385">
        <f>QB!R13</f>
        <v>0</v>
      </c>
      <c r="S93" s="385">
        <f>QB!S13</f>
        <v>3</v>
      </c>
      <c r="T93" s="385">
        <f>QB!T13</f>
        <v>0.5</v>
      </c>
      <c r="U93" s="385">
        <f>QB!U13</f>
        <v>0</v>
      </c>
      <c r="V93" s="385">
        <f>QB!V13</f>
        <v>0</v>
      </c>
      <c r="W93" s="385">
        <f>QB!W13</f>
        <v>2.5</v>
      </c>
      <c r="X93" s="385">
        <f>QB!X13</f>
        <v>1</v>
      </c>
      <c r="Y93" s="385">
        <f>QB!Y13</f>
        <v>0</v>
      </c>
      <c r="Z93" s="385">
        <f>QB!Z13</f>
        <v>0</v>
      </c>
      <c r="AA93" s="385">
        <f>QB!AA13</f>
        <v>0</v>
      </c>
      <c r="AB93" s="385">
        <f>QB!AB13</f>
        <v>0</v>
      </c>
      <c r="AC93" s="386">
        <f>QB!AC13</f>
        <v>13</v>
      </c>
      <c r="AD93" s="386">
        <f>QB!AD13</f>
        <v>22</v>
      </c>
      <c r="AE93" s="386">
        <f>QB!AE13</f>
        <v>17</v>
      </c>
      <c r="AF93" s="386">
        <f>QB!AF13</f>
        <v>5</v>
      </c>
      <c r="AG93" s="387">
        <f>QB!AG13</f>
        <v>1.6923076923076923</v>
      </c>
      <c r="AH93" s="385">
        <f>QB!AH13</f>
        <v>6</v>
      </c>
      <c r="AI93" s="385">
        <f>QB!AI13</f>
        <v>5</v>
      </c>
      <c r="AJ93" s="385">
        <f>QB!AJ13</f>
        <v>2</v>
      </c>
      <c r="AK93" s="388">
        <f>QB!AK13</f>
        <v>0.53846153846153844</v>
      </c>
      <c r="AL93" s="389">
        <f>QB!AL13</f>
        <v>0</v>
      </c>
    </row>
    <row r="94" spans="1:38" ht="18" customHeight="1">
      <c r="A94" s="257" t="str">
        <f>QB!A14</f>
        <v>QB</v>
      </c>
      <c r="B94" s="381" t="str">
        <f>QB!B14</f>
        <v>ANTOINE, Al</v>
      </c>
      <c r="C94" s="385">
        <f>QB!C14</f>
        <v>0</v>
      </c>
      <c r="D94" s="385">
        <f>QB!D14</f>
        <v>0.5</v>
      </c>
      <c r="E94" s="385">
        <f>QB!E14</f>
        <v>0</v>
      </c>
      <c r="F94" s="385">
        <f>QB!F14</f>
        <v>0</v>
      </c>
      <c r="G94" s="385">
        <f>QB!G14</f>
        <v>0</v>
      </c>
      <c r="H94" s="385">
        <f>QB!H14</f>
        <v>2</v>
      </c>
      <c r="I94" s="385">
        <f>QB!I14</f>
        <v>0</v>
      </c>
      <c r="J94" s="385">
        <f>QB!J14</f>
        <v>2.5</v>
      </c>
      <c r="K94" s="385">
        <f>QB!K14</f>
        <v>0</v>
      </c>
      <c r="L94" s="385">
        <f>QB!L14</f>
        <v>1</v>
      </c>
      <c r="M94" s="385">
        <f>QB!M14</f>
        <v>0</v>
      </c>
      <c r="N94" s="385">
        <f>QB!N14</f>
        <v>0</v>
      </c>
      <c r="O94" s="385">
        <f>QB!O14</f>
        <v>0</v>
      </c>
      <c r="P94" s="385">
        <f>QB!P14</f>
        <v>0</v>
      </c>
      <c r="Q94" s="385">
        <f>QB!Q14</f>
        <v>3</v>
      </c>
      <c r="R94" s="385">
        <f>QB!R14</f>
        <v>0</v>
      </c>
      <c r="S94" s="385">
        <f>QB!S14</f>
        <v>2.5</v>
      </c>
      <c r="T94" s="385">
        <f>QB!T14</f>
        <v>2</v>
      </c>
      <c r="U94" s="385">
        <f>QB!U14</f>
        <v>0</v>
      </c>
      <c r="V94" s="385">
        <f>QB!V14</f>
        <v>2.5</v>
      </c>
      <c r="W94" s="385">
        <f>QB!W14</f>
        <v>2.5</v>
      </c>
      <c r="X94" s="385">
        <f>QB!X14</f>
        <v>2</v>
      </c>
      <c r="Y94" s="385">
        <f>QB!Y14</f>
        <v>0</v>
      </c>
      <c r="Z94" s="385">
        <f>QB!Z14</f>
        <v>0</v>
      </c>
      <c r="AA94" s="385">
        <f>QB!AA14</f>
        <v>0</v>
      </c>
      <c r="AB94" s="385">
        <f>QB!AB14</f>
        <v>1.5</v>
      </c>
      <c r="AC94" s="386">
        <f>QB!AC14</f>
        <v>13</v>
      </c>
      <c r="AD94" s="386">
        <f>QB!AD14</f>
        <v>22</v>
      </c>
      <c r="AE94" s="386">
        <f>QB!AE14</f>
        <v>17</v>
      </c>
      <c r="AF94" s="386">
        <f>QB!AF14</f>
        <v>5</v>
      </c>
      <c r="AG94" s="387">
        <f>QB!AG14</f>
        <v>1.6923076923076923</v>
      </c>
      <c r="AH94" s="385">
        <f>QB!AH14</f>
        <v>8</v>
      </c>
      <c r="AI94" s="385">
        <f>QB!AI14</f>
        <v>4</v>
      </c>
      <c r="AJ94" s="385">
        <f>QB!AJ14</f>
        <v>1</v>
      </c>
      <c r="AK94" s="388">
        <f>QB!AK14</f>
        <v>0.65384615384615385</v>
      </c>
      <c r="AL94" s="389">
        <f>QB!AL14</f>
        <v>0</v>
      </c>
    </row>
    <row r="95" spans="1:38" ht="18" customHeight="1">
      <c r="A95" s="257" t="str">
        <f>SB!A12</f>
        <v>SB</v>
      </c>
      <c r="B95" s="381" t="str">
        <f>SB!B12</f>
        <v>BROCCOLERI, Sam</v>
      </c>
      <c r="C95" s="385">
        <f>SB!C12</f>
        <v>0</v>
      </c>
      <c r="D95" s="385">
        <f>SB!D12</f>
        <v>0</v>
      </c>
      <c r="E95" s="385">
        <f>SB!E12</f>
        <v>0</v>
      </c>
      <c r="F95" s="385">
        <f>SB!F12</f>
        <v>1.5</v>
      </c>
      <c r="G95" s="385">
        <f>SB!G12</f>
        <v>0</v>
      </c>
      <c r="H95" s="385">
        <f>SB!H12</f>
        <v>0</v>
      </c>
      <c r="I95" s="385">
        <f>SB!I12</f>
        <v>2</v>
      </c>
      <c r="J95" s="385">
        <f>SB!J12</f>
        <v>0</v>
      </c>
      <c r="K95" s="385">
        <f>SB!K12</f>
        <v>0</v>
      </c>
      <c r="L95" s="385">
        <f>SB!L12</f>
        <v>3</v>
      </c>
      <c r="M95" s="385">
        <f>SB!M12</f>
        <v>0</v>
      </c>
      <c r="N95" s="385">
        <f>SB!N12</f>
        <v>0</v>
      </c>
      <c r="O95" s="385">
        <f>SB!O12</f>
        <v>2.5</v>
      </c>
      <c r="P95" s="385">
        <f>SB!P12</f>
        <v>0</v>
      </c>
      <c r="Q95" s="385">
        <f>SB!Q12</f>
        <v>0</v>
      </c>
      <c r="R95" s="385">
        <f>SB!R12</f>
        <v>0</v>
      </c>
      <c r="S95" s="385">
        <f>SB!S12</f>
        <v>0</v>
      </c>
      <c r="T95" s="385">
        <f>SB!T12</f>
        <v>0</v>
      </c>
      <c r="U95" s="385">
        <f>SB!U12</f>
        <v>0</v>
      </c>
      <c r="V95" s="385">
        <f>SB!V12</f>
        <v>2.5</v>
      </c>
      <c r="W95" s="385">
        <f>SB!W12</f>
        <v>3</v>
      </c>
      <c r="X95" s="385">
        <f>SB!X12</f>
        <v>0</v>
      </c>
      <c r="Y95" s="385">
        <f>SB!Y12</f>
        <v>0</v>
      </c>
      <c r="Z95" s="385">
        <f>SB!Z12</f>
        <v>0</v>
      </c>
      <c r="AA95" s="385">
        <f>SB!AA12</f>
        <v>0</v>
      </c>
      <c r="AB95" s="385">
        <f>SB!AB12</f>
        <v>0</v>
      </c>
      <c r="AC95" s="386">
        <f>SB!AC12</f>
        <v>8</v>
      </c>
      <c r="AD95" s="386">
        <f>SB!AD12</f>
        <v>14.5</v>
      </c>
      <c r="AE95" s="386">
        <f>SB!AE12</f>
        <v>9.5</v>
      </c>
      <c r="AF95" s="386">
        <f>SB!AF12</f>
        <v>5</v>
      </c>
      <c r="AG95" s="387">
        <f>SB!AG12</f>
        <v>1.8125</v>
      </c>
      <c r="AH95" s="385">
        <f>SB!AH12</f>
        <v>5</v>
      </c>
      <c r="AI95" s="385">
        <f>SB!AI12</f>
        <v>2</v>
      </c>
      <c r="AJ95" s="385">
        <f>SB!AJ12</f>
        <v>1</v>
      </c>
      <c r="AK95" s="388">
        <f>SB!AK12</f>
        <v>0.6875</v>
      </c>
      <c r="AL95" s="389">
        <f>SB!AL12</f>
        <v>0</v>
      </c>
    </row>
    <row r="96" spans="1:38" ht="18" customHeight="1">
      <c r="A96" s="257" t="str">
        <f>PC!A7</f>
        <v>PC</v>
      </c>
      <c r="B96" s="395" t="str">
        <f>PC!B7</f>
        <v>CLANCY, Ken</v>
      </c>
      <c r="C96" s="385">
        <f>PC!C7</f>
        <v>3</v>
      </c>
      <c r="D96" s="385">
        <f>PC!D7</f>
        <v>0</v>
      </c>
      <c r="E96" s="385">
        <f>PC!E7</f>
        <v>0</v>
      </c>
      <c r="F96" s="385">
        <f>PC!F7</f>
        <v>3</v>
      </c>
      <c r="G96" s="385">
        <f>PC!G7</f>
        <v>0.5</v>
      </c>
      <c r="H96" s="385">
        <f>PC!H7</f>
        <v>0</v>
      </c>
      <c r="I96" s="385">
        <f>PC!I7</f>
        <v>0</v>
      </c>
      <c r="J96" s="385">
        <f>PC!J7</f>
        <v>1</v>
      </c>
      <c r="K96" s="385">
        <f>PC!K7</f>
        <v>0</v>
      </c>
      <c r="L96" s="385">
        <f>PC!L7</f>
        <v>0</v>
      </c>
      <c r="M96" s="385">
        <f>PC!M7</f>
        <v>2.5</v>
      </c>
      <c r="N96" s="385">
        <f>PC!N7</f>
        <v>0</v>
      </c>
      <c r="O96" s="385">
        <f>PC!O7</f>
        <v>0</v>
      </c>
      <c r="P96" s="385">
        <f>PC!P7</f>
        <v>0</v>
      </c>
      <c r="Q96" s="385">
        <f>PC!Q7</f>
        <v>0</v>
      </c>
      <c r="R96" s="385">
        <f>PC!R7</f>
        <v>0</v>
      </c>
      <c r="S96" s="385">
        <f>PC!S7</f>
        <v>0</v>
      </c>
      <c r="T96" s="385">
        <f>PC!T7</f>
        <v>0</v>
      </c>
      <c r="U96" s="385">
        <f>PC!U7</f>
        <v>0</v>
      </c>
      <c r="V96" s="385">
        <f>PC!V7</f>
        <v>0</v>
      </c>
      <c r="W96" s="385">
        <f>PC!W7</f>
        <v>0</v>
      </c>
      <c r="X96" s="385">
        <f>PC!X7</f>
        <v>0</v>
      </c>
      <c r="Y96" s="385">
        <f>PC!Y7</f>
        <v>0</v>
      </c>
      <c r="Z96" s="385">
        <f>PC!Z7</f>
        <v>0</v>
      </c>
      <c r="AA96" s="385">
        <f>PC!AA7</f>
        <v>0</v>
      </c>
      <c r="AB96" s="385">
        <f>PC!AB7</f>
        <v>0</v>
      </c>
      <c r="AC96" s="386">
        <f>PC!AC7</f>
        <v>5</v>
      </c>
      <c r="AD96" s="386">
        <f>PC!AD7</f>
        <v>10</v>
      </c>
      <c r="AE96" s="386">
        <f>PC!AE7</f>
        <v>5</v>
      </c>
      <c r="AF96" s="386">
        <f>PC!AF7</f>
        <v>5</v>
      </c>
      <c r="AG96" s="387">
        <f>PC!AG7</f>
        <v>2</v>
      </c>
      <c r="AH96" s="385">
        <f>PC!AH7</f>
        <v>3</v>
      </c>
      <c r="AI96" s="385">
        <f>PC!AI7</f>
        <v>2</v>
      </c>
      <c r="AJ96" s="385">
        <f>PC!AJ7</f>
        <v>0</v>
      </c>
      <c r="AK96" s="388">
        <f>PC!AK7</f>
        <v>0.6</v>
      </c>
      <c r="AL96" s="389">
        <f>PC!AL7</f>
        <v>0</v>
      </c>
    </row>
    <row r="97" spans="1:38" ht="18" customHeight="1">
      <c r="A97" s="257" t="str">
        <f>CB!A8</f>
        <v>CB</v>
      </c>
      <c r="B97" s="381" t="str">
        <f>CB!B8</f>
        <v>ZANATTO, Tony</v>
      </c>
      <c r="C97" s="385">
        <f>CB!C8</f>
        <v>0</v>
      </c>
      <c r="D97" s="385">
        <f>CB!D8</f>
        <v>2.5</v>
      </c>
      <c r="E97" s="385">
        <f>CB!E8</f>
        <v>3</v>
      </c>
      <c r="F97" s="385">
        <f>CB!F8</f>
        <v>1.5</v>
      </c>
      <c r="G97" s="385">
        <f>CB!G8</f>
        <v>3</v>
      </c>
      <c r="H97" s="385">
        <f>CB!H8</f>
        <v>0</v>
      </c>
      <c r="I97" s="385">
        <f>CB!I8</f>
        <v>1.5</v>
      </c>
      <c r="J97" s="385">
        <f>CB!J8</f>
        <v>2.5</v>
      </c>
      <c r="K97" s="385">
        <f>CB!K8</f>
        <v>2</v>
      </c>
      <c r="L97" s="385">
        <f>CB!L8</f>
        <v>0.5</v>
      </c>
      <c r="M97" s="385">
        <f>CB!M8</f>
        <v>2.5</v>
      </c>
      <c r="N97" s="385">
        <f>CB!N8</f>
        <v>2.5</v>
      </c>
      <c r="O97" s="385">
        <f>CB!O8</f>
        <v>0</v>
      </c>
      <c r="P97" s="385">
        <f>CB!P8</f>
        <v>3</v>
      </c>
      <c r="Q97" s="385">
        <f>CB!Q8</f>
        <v>2</v>
      </c>
      <c r="R97" s="385">
        <f>CB!R8</f>
        <v>1</v>
      </c>
      <c r="S97" s="385">
        <f>CB!S8</f>
        <v>1</v>
      </c>
      <c r="T97" s="385">
        <f>CB!T8</f>
        <v>2</v>
      </c>
      <c r="U97" s="385">
        <f>CB!U8</f>
        <v>0.5</v>
      </c>
      <c r="V97" s="385">
        <f>CB!V8</f>
        <v>1.5</v>
      </c>
      <c r="W97" s="385">
        <f>CB!W8</f>
        <v>0</v>
      </c>
      <c r="X97" s="385">
        <f>CB!X8</f>
        <v>0</v>
      </c>
      <c r="Y97" s="385">
        <f>CB!Y8</f>
        <v>2</v>
      </c>
      <c r="Z97" s="385">
        <f>CB!Z8</f>
        <v>1.5</v>
      </c>
      <c r="AA97" s="385">
        <f>CB!AA8</f>
        <v>1</v>
      </c>
      <c r="AB97" s="385">
        <f>CB!AB8</f>
        <v>1</v>
      </c>
      <c r="AC97" s="386">
        <f>CB!AC8</f>
        <v>24</v>
      </c>
      <c r="AD97" s="386">
        <f>CB!AD8</f>
        <v>38</v>
      </c>
      <c r="AE97" s="386">
        <f>CB!AE8</f>
        <v>34</v>
      </c>
      <c r="AF97" s="386">
        <f>CB!AF8</f>
        <v>4</v>
      </c>
      <c r="AG97" s="387">
        <f>CB!AG8</f>
        <v>1.5833333333333333</v>
      </c>
      <c r="AH97" s="385">
        <f>CB!AH8</f>
        <v>11</v>
      </c>
      <c r="AI97" s="385">
        <f>CB!AI8</f>
        <v>9</v>
      </c>
      <c r="AJ97" s="385">
        <f>CB!AJ8</f>
        <v>4</v>
      </c>
      <c r="AK97" s="388">
        <f>CB!AK8</f>
        <v>0.54166666666666663</v>
      </c>
      <c r="AL97" s="389" t="str">
        <f>CB!AL8</f>
        <v>R</v>
      </c>
    </row>
    <row r="98" spans="1:38" ht="18" customHeight="1">
      <c r="A98" s="257" t="str">
        <f>PC!A8</f>
        <v>PC</v>
      </c>
      <c r="B98" s="381" t="str">
        <f>PC!B8</f>
        <v>BARRY, Kelly</v>
      </c>
      <c r="C98" s="385">
        <f>PC!C8</f>
        <v>0</v>
      </c>
      <c r="D98" s="385">
        <f>PC!D8</f>
        <v>3</v>
      </c>
      <c r="E98" s="385">
        <f>PC!E8</f>
        <v>0</v>
      </c>
      <c r="F98" s="385">
        <f>PC!F8</f>
        <v>3</v>
      </c>
      <c r="G98" s="385">
        <f>PC!G8</f>
        <v>2.5</v>
      </c>
      <c r="H98" s="385">
        <f>PC!H8</f>
        <v>0</v>
      </c>
      <c r="I98" s="385">
        <f>PC!I8</f>
        <v>1.5</v>
      </c>
      <c r="J98" s="385">
        <f>PC!J8</f>
        <v>0</v>
      </c>
      <c r="K98" s="385">
        <f>PC!K8</f>
        <v>0.5</v>
      </c>
      <c r="L98" s="385">
        <f>PC!L8</f>
        <v>2.5</v>
      </c>
      <c r="M98" s="385">
        <f>PC!M8</f>
        <v>3</v>
      </c>
      <c r="N98" s="385">
        <f>PC!N8</f>
        <v>3</v>
      </c>
      <c r="O98" s="385">
        <f>PC!O8</f>
        <v>0</v>
      </c>
      <c r="P98" s="385">
        <f>PC!P8</f>
        <v>2.5</v>
      </c>
      <c r="Q98" s="385">
        <f>PC!Q8</f>
        <v>3</v>
      </c>
      <c r="R98" s="385">
        <f>PC!R8</f>
        <v>1</v>
      </c>
      <c r="S98" s="385">
        <f>PC!S8</f>
        <v>1</v>
      </c>
      <c r="T98" s="385">
        <f>PC!T8</f>
        <v>0.5</v>
      </c>
      <c r="U98" s="385">
        <f>PC!U8</f>
        <v>3</v>
      </c>
      <c r="V98" s="385">
        <f>PC!V8</f>
        <v>1</v>
      </c>
      <c r="W98" s="385">
        <f>PC!W8</f>
        <v>0</v>
      </c>
      <c r="X98" s="385">
        <f>PC!X8</f>
        <v>2</v>
      </c>
      <c r="Y98" s="385">
        <f>PC!Y8</f>
        <v>0</v>
      </c>
      <c r="Z98" s="385">
        <f>PC!Z8</f>
        <v>2</v>
      </c>
      <c r="AA98" s="385">
        <f>PC!AA8</f>
        <v>1</v>
      </c>
      <c r="AB98" s="385">
        <f>PC!AB8</f>
        <v>0.5</v>
      </c>
      <c r="AC98" s="386">
        <f>PC!AC8</f>
        <v>23</v>
      </c>
      <c r="AD98" s="386">
        <f>PC!AD8</f>
        <v>36.5</v>
      </c>
      <c r="AE98" s="386">
        <f>PC!AE8</f>
        <v>32.5</v>
      </c>
      <c r="AF98" s="386">
        <f>PC!AF8</f>
        <v>4</v>
      </c>
      <c r="AG98" s="387">
        <f>PC!AG8</f>
        <v>1.5869565217391304</v>
      </c>
      <c r="AH98" s="385">
        <f>PC!AH8</f>
        <v>11</v>
      </c>
      <c r="AI98" s="385">
        <f>PC!AI8</f>
        <v>11</v>
      </c>
      <c r="AJ98" s="385">
        <f>PC!AJ8</f>
        <v>1</v>
      </c>
      <c r="AK98" s="388">
        <f>PC!AK8</f>
        <v>0.5</v>
      </c>
      <c r="AL98" s="389">
        <f>PC!AL8</f>
        <v>0</v>
      </c>
    </row>
    <row r="99" spans="1:38" ht="18" customHeight="1">
      <c r="A99" s="257" t="str">
        <f>'G2'!A11</f>
        <v>G2</v>
      </c>
      <c r="B99" s="381" t="str">
        <f>'G2'!B11</f>
        <v>KRICK, Rich</v>
      </c>
      <c r="C99" s="385">
        <f>'G2'!C11</f>
        <v>1</v>
      </c>
      <c r="D99" s="385">
        <f>'G2'!D11</f>
        <v>2.5</v>
      </c>
      <c r="E99" s="385">
        <f>'G2'!E11</f>
        <v>2.5</v>
      </c>
      <c r="F99" s="385">
        <f>'G2'!F11</f>
        <v>0</v>
      </c>
      <c r="G99" s="385">
        <f>'G2'!G11</f>
        <v>2.5</v>
      </c>
      <c r="H99" s="385">
        <f>'G2'!H11</f>
        <v>0</v>
      </c>
      <c r="I99" s="385">
        <f>'G2'!I11</f>
        <v>0</v>
      </c>
      <c r="J99" s="385">
        <f>'G2'!J11</f>
        <v>0</v>
      </c>
      <c r="K99" s="385">
        <f>'G2'!K11</f>
        <v>3</v>
      </c>
      <c r="L99" s="385">
        <f>'G2'!L11</f>
        <v>2.5</v>
      </c>
      <c r="M99" s="385">
        <f>'G2'!M11</f>
        <v>0.5</v>
      </c>
      <c r="N99" s="385">
        <f>'G2'!N11</f>
        <v>2</v>
      </c>
      <c r="O99" s="385">
        <f>'G2'!O11</f>
        <v>1.5</v>
      </c>
      <c r="P99" s="385">
        <f>'G2'!P11</f>
        <v>0</v>
      </c>
      <c r="Q99" s="385">
        <f>'G2'!Q11</f>
        <v>1</v>
      </c>
      <c r="R99" s="385">
        <f>'G2'!R11</f>
        <v>1.5</v>
      </c>
      <c r="S99" s="385">
        <f>'G2'!S11</f>
        <v>0</v>
      </c>
      <c r="T99" s="385">
        <f>'G2'!T11</f>
        <v>1.5</v>
      </c>
      <c r="U99" s="385">
        <f>'G2'!U11</f>
        <v>2.5</v>
      </c>
      <c r="V99" s="385">
        <f>'G2'!V11</f>
        <v>0.5</v>
      </c>
      <c r="W99" s="385">
        <f>'G2'!W11</f>
        <v>3</v>
      </c>
      <c r="X99" s="385">
        <f>'G2'!X11</f>
        <v>2.5</v>
      </c>
      <c r="Y99" s="385">
        <f>'G2'!Y11</f>
        <v>3</v>
      </c>
      <c r="Z99" s="385">
        <f>'G2'!Z11</f>
        <v>0</v>
      </c>
      <c r="AA99" s="385">
        <f>'G2'!AA11</f>
        <v>3</v>
      </c>
      <c r="AB99" s="385">
        <f>'G2'!AB11</f>
        <v>0</v>
      </c>
      <c r="AC99" s="386">
        <f>'G2'!AC11</f>
        <v>23</v>
      </c>
      <c r="AD99" s="386">
        <f>'G2'!AD11</f>
        <v>36.5</v>
      </c>
      <c r="AE99" s="386">
        <f>'G2'!AE11</f>
        <v>32.5</v>
      </c>
      <c r="AF99" s="386">
        <f>'G2'!AF11</f>
        <v>4</v>
      </c>
      <c r="AG99" s="387">
        <f>'G2'!AG11</f>
        <v>1.5869565217391304</v>
      </c>
      <c r="AH99" s="385">
        <f>'G2'!AH11</f>
        <v>11</v>
      </c>
      <c r="AI99" s="385">
        <f>'G2'!AI11</f>
        <v>9</v>
      </c>
      <c r="AJ99" s="385">
        <f>'G2'!AJ11</f>
        <v>3</v>
      </c>
      <c r="AK99" s="388">
        <f>'G2'!AK11</f>
        <v>0.54347826086956519</v>
      </c>
      <c r="AL99" s="389">
        <f>'G2'!AL11</f>
        <v>0</v>
      </c>
    </row>
    <row r="100" spans="1:38" ht="18" customHeight="1">
      <c r="A100" s="257" t="str">
        <f>TE!A7</f>
        <v>TE</v>
      </c>
      <c r="B100" s="381" t="str">
        <f>TE!B7</f>
        <v>HOMOKI, Joe</v>
      </c>
      <c r="C100" s="385">
        <f>TE!C7</f>
        <v>3</v>
      </c>
      <c r="D100" s="385">
        <f>TE!D7</f>
        <v>0</v>
      </c>
      <c r="E100" s="385">
        <f>TE!E7</f>
        <v>2</v>
      </c>
      <c r="F100" s="385">
        <f>TE!F7</f>
        <v>0</v>
      </c>
      <c r="G100" s="385">
        <f>TE!G7</f>
        <v>1.5</v>
      </c>
      <c r="H100" s="385">
        <f>TE!H7</f>
        <v>0.5</v>
      </c>
      <c r="I100" s="385">
        <f>TE!I7</f>
        <v>0</v>
      </c>
      <c r="J100" s="385">
        <f>TE!J7</f>
        <v>3</v>
      </c>
      <c r="K100" s="385">
        <f>TE!K7</f>
        <v>0</v>
      </c>
      <c r="L100" s="385">
        <f>TE!L7</f>
        <v>1.5</v>
      </c>
      <c r="M100" s="385">
        <f>TE!M7</f>
        <v>1</v>
      </c>
      <c r="N100" s="385">
        <f>TE!N7</f>
        <v>2</v>
      </c>
      <c r="O100" s="385">
        <f>TE!O7</f>
        <v>0</v>
      </c>
      <c r="P100" s="385">
        <f>TE!P7</f>
        <v>2</v>
      </c>
      <c r="Q100" s="385">
        <f>TE!Q7</f>
        <v>0</v>
      </c>
      <c r="R100" s="385">
        <f>TE!R7</f>
        <v>1.5</v>
      </c>
      <c r="S100" s="385">
        <f>TE!S7</f>
        <v>0.5</v>
      </c>
      <c r="T100" s="385">
        <f>TE!T7</f>
        <v>0</v>
      </c>
      <c r="U100" s="385">
        <f>TE!U7</f>
        <v>3</v>
      </c>
      <c r="V100" s="385">
        <f>TE!V7</f>
        <v>3</v>
      </c>
      <c r="W100" s="385">
        <f>TE!W7</f>
        <v>0</v>
      </c>
      <c r="X100" s="385">
        <f>TE!X7</f>
        <v>0</v>
      </c>
      <c r="Y100" s="385">
        <f>TE!Y7</f>
        <v>0</v>
      </c>
      <c r="Z100" s="385">
        <f>TE!Z7</f>
        <v>0</v>
      </c>
      <c r="AA100" s="385">
        <f>TE!AA7</f>
        <v>3</v>
      </c>
      <c r="AB100" s="385">
        <f>TE!AB7</f>
        <v>0</v>
      </c>
      <c r="AC100" s="386">
        <f>TE!AC7</f>
        <v>17</v>
      </c>
      <c r="AD100" s="386">
        <f>TE!AD7</f>
        <v>27.5</v>
      </c>
      <c r="AE100" s="386">
        <f>TE!AE7</f>
        <v>23.5</v>
      </c>
      <c r="AF100" s="386">
        <f>TE!AF7</f>
        <v>4</v>
      </c>
      <c r="AG100" s="387">
        <f>TE!AG7</f>
        <v>1.6176470588235294</v>
      </c>
      <c r="AH100" s="385">
        <f>TE!AH7</f>
        <v>8</v>
      </c>
      <c r="AI100" s="385">
        <f>TE!AI7</f>
        <v>6</v>
      </c>
      <c r="AJ100" s="385">
        <f>TE!AJ7</f>
        <v>3</v>
      </c>
      <c r="AK100" s="388">
        <f>TE!AK7</f>
        <v>0.55882352941176472</v>
      </c>
      <c r="AL100" s="389">
        <f>TE!AL7</f>
        <v>0</v>
      </c>
    </row>
    <row r="101" spans="1:38" ht="18" customHeight="1">
      <c r="A101" s="257" t="str">
        <f>WB!A13</f>
        <v>WB</v>
      </c>
      <c r="B101" s="401" t="str">
        <f>WB!B13</f>
        <v>GORDON, Scott</v>
      </c>
      <c r="C101" s="389">
        <f>WB!C13</f>
        <v>3</v>
      </c>
      <c r="D101" s="389">
        <f>WB!D13</f>
        <v>1</v>
      </c>
      <c r="E101" s="389">
        <f>WB!E13</f>
        <v>0</v>
      </c>
      <c r="F101" s="389">
        <f>WB!F13</f>
        <v>0</v>
      </c>
      <c r="G101" s="389">
        <f>WB!G13</f>
        <v>3</v>
      </c>
      <c r="H101" s="389">
        <f>WB!H13</f>
        <v>1</v>
      </c>
      <c r="I101" s="389">
        <f>WB!I13</f>
        <v>2</v>
      </c>
      <c r="J101" s="389">
        <f>WB!J13</f>
        <v>1</v>
      </c>
      <c r="K101" s="389">
        <f>WB!K13</f>
        <v>2</v>
      </c>
      <c r="L101" s="389">
        <f>WB!L13</f>
        <v>0</v>
      </c>
      <c r="M101" s="389">
        <f>WB!M13</f>
        <v>0</v>
      </c>
      <c r="N101" s="389">
        <f>WB!N13</f>
        <v>3</v>
      </c>
      <c r="O101" s="389">
        <f>WB!O13</f>
        <v>1.5</v>
      </c>
      <c r="P101" s="389">
        <f>WB!P13</f>
        <v>3</v>
      </c>
      <c r="Q101" s="385">
        <f>WB!Q13</f>
        <v>0</v>
      </c>
      <c r="R101" s="385">
        <f>WB!R13</f>
        <v>0</v>
      </c>
      <c r="S101" s="385">
        <f>WB!S13</f>
        <v>1.5</v>
      </c>
      <c r="T101" s="385">
        <f>WB!T13</f>
        <v>0</v>
      </c>
      <c r="U101" s="385">
        <f>WB!U13</f>
        <v>0</v>
      </c>
      <c r="V101" s="385">
        <f>WB!V13</f>
        <v>1.5</v>
      </c>
      <c r="W101" s="385">
        <f>WB!W13</f>
        <v>0</v>
      </c>
      <c r="X101" s="385">
        <f>WB!X13</f>
        <v>0</v>
      </c>
      <c r="Y101" s="385">
        <f>WB!Y13</f>
        <v>0</v>
      </c>
      <c r="Z101" s="385">
        <f>WB!Z13</f>
        <v>0</v>
      </c>
      <c r="AA101" s="385">
        <f>WB!AA13</f>
        <v>2</v>
      </c>
      <c r="AB101" s="385">
        <f>WB!AB13</f>
        <v>0.5</v>
      </c>
      <c r="AC101" s="386">
        <f>WB!AC13</f>
        <v>16</v>
      </c>
      <c r="AD101" s="386">
        <f>WB!AD13</f>
        <v>26</v>
      </c>
      <c r="AE101" s="386">
        <f>WB!AE13</f>
        <v>22</v>
      </c>
      <c r="AF101" s="386">
        <f>WB!AF13</f>
        <v>4</v>
      </c>
      <c r="AG101" s="387">
        <f>WB!AG13</f>
        <v>1.625</v>
      </c>
      <c r="AH101" s="385">
        <f>WB!AH13</f>
        <v>7</v>
      </c>
      <c r="AI101" s="385">
        <f>WB!AI13</f>
        <v>6</v>
      </c>
      <c r="AJ101" s="385">
        <f>WB!AJ13</f>
        <v>3</v>
      </c>
      <c r="AK101" s="388">
        <f>WB!AK13</f>
        <v>0.53125</v>
      </c>
      <c r="AL101" s="389" t="str">
        <f>WB!AL13</f>
        <v>R</v>
      </c>
    </row>
    <row r="102" spans="1:38" ht="18" customHeight="1">
      <c r="A102" s="384" t="str">
        <f>TE!A8</f>
        <v>TE</v>
      </c>
      <c r="B102" s="395" t="str">
        <f>TE!B8</f>
        <v>BALISTRERI, Pete</v>
      </c>
      <c r="C102" s="389">
        <f>TE!C8</f>
        <v>3</v>
      </c>
      <c r="D102" s="389">
        <f>TE!D8</f>
        <v>0</v>
      </c>
      <c r="E102" s="389">
        <f>TE!E8</f>
        <v>2</v>
      </c>
      <c r="F102" s="389">
        <f>TE!F8</f>
        <v>0</v>
      </c>
      <c r="G102" s="389">
        <f>TE!G8</f>
        <v>0</v>
      </c>
      <c r="H102" s="389">
        <f>TE!H8</f>
        <v>0.5</v>
      </c>
      <c r="I102" s="389">
        <f>TE!I8</f>
        <v>2</v>
      </c>
      <c r="J102" s="389">
        <f>TE!J8</f>
        <v>1.5</v>
      </c>
      <c r="K102" s="389">
        <f>TE!K8</f>
        <v>2</v>
      </c>
      <c r="L102" s="389">
        <f>TE!L8</f>
        <v>0</v>
      </c>
      <c r="M102" s="389">
        <f>TE!M8</f>
        <v>0</v>
      </c>
      <c r="N102" s="389">
        <f>TE!N8</f>
        <v>0</v>
      </c>
      <c r="O102" s="389">
        <f>TE!O8</f>
        <v>0</v>
      </c>
      <c r="P102" s="389">
        <f>TE!P8</f>
        <v>0</v>
      </c>
      <c r="Q102" s="389">
        <f>TE!Q8</f>
        <v>1</v>
      </c>
      <c r="R102" s="389">
        <f>TE!R8</f>
        <v>2</v>
      </c>
      <c r="S102" s="389">
        <f>TE!S8</f>
        <v>0.5</v>
      </c>
      <c r="T102" s="389">
        <f>TE!T8</f>
        <v>0</v>
      </c>
      <c r="U102" s="389">
        <f>TE!U8</f>
        <v>0</v>
      </c>
      <c r="V102" s="389">
        <f>TE!V8</f>
        <v>2.5</v>
      </c>
      <c r="W102" s="389">
        <f>TE!W8</f>
        <v>2</v>
      </c>
      <c r="X102" s="389">
        <f>TE!X8</f>
        <v>0</v>
      </c>
      <c r="Y102" s="389">
        <f>TE!Y8</f>
        <v>0</v>
      </c>
      <c r="Z102" s="389">
        <f>TE!Z8</f>
        <v>0</v>
      </c>
      <c r="AA102" s="389">
        <f>TE!AA8</f>
        <v>1</v>
      </c>
      <c r="AB102" s="389">
        <f>TE!AB8</f>
        <v>0</v>
      </c>
      <c r="AC102" s="396">
        <f>TE!AC8</f>
        <v>12</v>
      </c>
      <c r="AD102" s="396">
        <f>TE!AD8</f>
        <v>20</v>
      </c>
      <c r="AE102" s="396">
        <f>TE!AE8</f>
        <v>16</v>
      </c>
      <c r="AF102" s="396">
        <f>TE!AF8</f>
        <v>4</v>
      </c>
      <c r="AG102" s="402">
        <f>TE!AG8</f>
        <v>1.6666666666666667</v>
      </c>
      <c r="AH102" s="403">
        <f>TE!AH8</f>
        <v>7</v>
      </c>
      <c r="AI102" s="403">
        <f>TE!AI8</f>
        <v>4</v>
      </c>
      <c r="AJ102" s="403">
        <f>TE!AJ8</f>
        <v>1</v>
      </c>
      <c r="AK102" s="404">
        <f>TE!AK8</f>
        <v>0.625</v>
      </c>
      <c r="AL102" s="389" t="str">
        <f>TE!AL8</f>
        <v>R</v>
      </c>
    </row>
    <row r="103" spans="1:38" ht="18" customHeight="1">
      <c r="A103" s="405" t="str">
        <f>GK!A5</f>
        <v>GK</v>
      </c>
      <c r="B103" s="406" t="str">
        <f>GK!B5</f>
        <v>BATTAGLIA, Joe</v>
      </c>
      <c r="C103" s="407">
        <f>GK!C5</f>
        <v>1</v>
      </c>
      <c r="D103" s="407">
        <f>GK!D5</f>
        <v>0</v>
      </c>
      <c r="E103" s="407">
        <f>GK!E5</f>
        <v>0</v>
      </c>
      <c r="F103" s="407">
        <f>GK!F5</f>
        <v>2</v>
      </c>
      <c r="G103" s="407">
        <f>GK!G5</f>
        <v>0</v>
      </c>
      <c r="H103" s="407">
        <f>GK!H5</f>
        <v>0</v>
      </c>
      <c r="I103" s="407">
        <f>GK!I5</f>
        <v>3</v>
      </c>
      <c r="J103" s="407">
        <f>GK!J5</f>
        <v>2.5</v>
      </c>
      <c r="K103" s="407">
        <f>GK!K5</f>
        <v>0</v>
      </c>
      <c r="L103" s="407">
        <f>GK!L5</f>
        <v>0</v>
      </c>
      <c r="M103" s="407">
        <f>GK!M5</f>
        <v>0</v>
      </c>
      <c r="N103" s="407">
        <f>GK!N5</f>
        <v>1.5</v>
      </c>
      <c r="O103" s="407">
        <f>GK!O5</f>
        <v>0</v>
      </c>
      <c r="P103" s="407">
        <f>GK!P5</f>
        <v>2</v>
      </c>
      <c r="Q103" s="407">
        <f>GK!Q5</f>
        <v>2</v>
      </c>
      <c r="R103" s="407">
        <f>GK!R5</f>
        <v>2</v>
      </c>
      <c r="S103" s="407">
        <f>GK!S5</f>
        <v>0</v>
      </c>
      <c r="T103" s="407">
        <f>GK!T5</f>
        <v>0</v>
      </c>
      <c r="U103" s="407">
        <f>GK!U5</f>
        <v>0</v>
      </c>
      <c r="V103" s="407">
        <f>GK!V5</f>
        <v>0</v>
      </c>
      <c r="W103" s="407">
        <f>GK!W5</f>
        <v>1</v>
      </c>
      <c r="X103" s="407">
        <f>GK!X5</f>
        <v>0</v>
      </c>
      <c r="Y103" s="407">
        <f>GK!Y5</f>
        <v>0</v>
      </c>
      <c r="Z103" s="407">
        <f>GK!Z5</f>
        <v>0</v>
      </c>
      <c r="AA103" s="407">
        <f>GK!AA5</f>
        <v>0</v>
      </c>
      <c r="AB103" s="407">
        <f>GK!AB5</f>
        <v>0</v>
      </c>
      <c r="AC103" s="408">
        <f>GK!AC5</f>
        <v>10</v>
      </c>
      <c r="AD103" s="408">
        <f>GK!AD5</f>
        <v>17</v>
      </c>
      <c r="AE103" s="408">
        <f>GK!AE5</f>
        <v>13</v>
      </c>
      <c r="AF103" s="409">
        <f>GK!AF5</f>
        <v>4</v>
      </c>
      <c r="AG103" s="387">
        <f>GK!AG5</f>
        <v>1.7</v>
      </c>
      <c r="AH103" s="385">
        <f>GK!AH5</f>
        <v>6</v>
      </c>
      <c r="AI103" s="385">
        <f>GK!AI5</f>
        <v>3</v>
      </c>
      <c r="AJ103" s="385">
        <f>GK!AJ5</f>
        <v>1</v>
      </c>
      <c r="AK103" s="410">
        <f>GK!AK5</f>
        <v>0.65</v>
      </c>
      <c r="AL103" s="411">
        <f>GK!AL5</f>
        <v>0</v>
      </c>
    </row>
    <row r="104" spans="1:38" ht="18" customHeight="1">
      <c r="A104" s="257" t="str">
        <f>AB!A10</f>
        <v>AB</v>
      </c>
      <c r="B104" s="381" t="str">
        <f>AB!B10</f>
        <v>SOLTIS, John</v>
      </c>
      <c r="C104" s="385">
        <f>AB!C10</f>
        <v>0</v>
      </c>
      <c r="D104" s="385">
        <f>AB!D10</f>
        <v>0</v>
      </c>
      <c r="E104" s="385">
        <f>AB!E10</f>
        <v>1</v>
      </c>
      <c r="F104" s="385">
        <f>AB!F10</f>
        <v>3</v>
      </c>
      <c r="G104" s="385">
        <f>AB!G10</f>
        <v>0</v>
      </c>
      <c r="H104" s="385">
        <f>AB!H10</f>
        <v>0</v>
      </c>
      <c r="I104" s="385">
        <f>AB!I10</f>
        <v>0</v>
      </c>
      <c r="J104" s="385">
        <f>AB!J10</f>
        <v>2.5</v>
      </c>
      <c r="K104" s="385">
        <f>AB!K10</f>
        <v>0</v>
      </c>
      <c r="L104" s="385">
        <f>AB!L10</f>
        <v>1.5</v>
      </c>
      <c r="M104" s="385">
        <f>AB!M10</f>
        <v>0</v>
      </c>
      <c r="N104" s="385">
        <f>AB!N10</f>
        <v>1.5</v>
      </c>
      <c r="O104" s="385">
        <f>AB!O10</f>
        <v>0</v>
      </c>
      <c r="P104" s="385">
        <f>AB!P10</f>
        <v>0</v>
      </c>
      <c r="Q104" s="385">
        <f>AB!Q10</f>
        <v>1.5</v>
      </c>
      <c r="R104" s="385">
        <f>AB!R10</f>
        <v>2.5</v>
      </c>
      <c r="S104" s="385">
        <f>AB!S10</f>
        <v>0</v>
      </c>
      <c r="T104" s="385">
        <f>AB!T10</f>
        <v>1.5</v>
      </c>
      <c r="U104" s="385">
        <f>AB!U10</f>
        <v>1.5</v>
      </c>
      <c r="V104" s="385">
        <f>AB!V10</f>
        <v>0</v>
      </c>
      <c r="W104" s="385">
        <f>AB!W10</f>
        <v>0</v>
      </c>
      <c r="X104" s="385">
        <f>AB!X10</f>
        <v>0</v>
      </c>
      <c r="Y104" s="385">
        <f>AB!Y10</f>
        <v>0</v>
      </c>
      <c r="Z104" s="385">
        <f>AB!Z10</f>
        <v>0</v>
      </c>
      <c r="AA104" s="385">
        <f>AB!AA10</f>
        <v>0.5</v>
      </c>
      <c r="AB104" s="385">
        <f>AB!AB10</f>
        <v>0</v>
      </c>
      <c r="AC104" s="386">
        <f>AB!AC10</f>
        <v>10</v>
      </c>
      <c r="AD104" s="386">
        <f>AB!AD10</f>
        <v>17</v>
      </c>
      <c r="AE104" s="386">
        <f>AB!AE10</f>
        <v>13</v>
      </c>
      <c r="AF104" s="412">
        <f>AB!AF10</f>
        <v>4</v>
      </c>
      <c r="AG104" s="387">
        <f>AB!AG10</f>
        <v>1.7</v>
      </c>
      <c r="AH104" s="385">
        <f>AB!AH10</f>
        <v>3</v>
      </c>
      <c r="AI104" s="385">
        <f>AB!AI10</f>
        <v>2</v>
      </c>
      <c r="AJ104" s="385">
        <f>AB!AJ10</f>
        <v>5</v>
      </c>
      <c r="AK104" s="410">
        <f>AB!AK10</f>
        <v>0.55000000000000004</v>
      </c>
      <c r="AL104" s="411">
        <f>AB!AL10</f>
        <v>0</v>
      </c>
    </row>
    <row r="105" spans="1:38" ht="18" customHeight="1">
      <c r="A105" s="257" t="str">
        <f>PT!A6</f>
        <v>PT</v>
      </c>
      <c r="B105" s="381" t="str">
        <f>PT!B6</f>
        <v>HINCHMAN, Al</v>
      </c>
      <c r="C105" s="385">
        <f>PT!C6</f>
        <v>0</v>
      </c>
      <c r="D105" s="385">
        <f>PT!D6</f>
        <v>0</v>
      </c>
      <c r="E105" s="385">
        <f>PT!E6</f>
        <v>0</v>
      </c>
      <c r="F105" s="385">
        <f>PT!F6</f>
        <v>0</v>
      </c>
      <c r="G105" s="385">
        <f>PT!G6</f>
        <v>0</v>
      </c>
      <c r="H105" s="385">
        <f>PT!H6</f>
        <v>0</v>
      </c>
      <c r="I105" s="385">
        <f>PT!I6</f>
        <v>0</v>
      </c>
      <c r="J105" s="385">
        <f>PT!J6</f>
        <v>0</v>
      </c>
      <c r="K105" s="385">
        <f>PT!K6</f>
        <v>0</v>
      </c>
      <c r="L105" s="385">
        <f>PT!L6</f>
        <v>0</v>
      </c>
      <c r="M105" s="385">
        <f>PT!M6</f>
        <v>0</v>
      </c>
      <c r="N105" s="385">
        <f>PT!N6</f>
        <v>0</v>
      </c>
      <c r="O105" s="385">
        <f>PT!O6</f>
        <v>0</v>
      </c>
      <c r="P105" s="385">
        <f>PT!P6</f>
        <v>0</v>
      </c>
      <c r="Q105" s="385">
        <f>PT!Q6</f>
        <v>0</v>
      </c>
      <c r="R105" s="385">
        <f>PT!R6</f>
        <v>0</v>
      </c>
      <c r="S105" s="385">
        <f>PT!S6</f>
        <v>0</v>
      </c>
      <c r="T105" s="385">
        <f>PT!T6</f>
        <v>3</v>
      </c>
      <c r="U105" s="385">
        <f>PT!U6</f>
        <v>0</v>
      </c>
      <c r="V105" s="385">
        <f>PT!V6</f>
        <v>3</v>
      </c>
      <c r="W105" s="385">
        <f>PT!W6</f>
        <v>0.5</v>
      </c>
      <c r="X105" s="385">
        <f>PT!X6</f>
        <v>2.5</v>
      </c>
      <c r="Y105" s="385">
        <f>PT!Y6</f>
        <v>1</v>
      </c>
      <c r="Z105" s="385">
        <f>PT!Z6</f>
        <v>2.5</v>
      </c>
      <c r="AA105" s="385">
        <f>PT!AA6</f>
        <v>2.5</v>
      </c>
      <c r="AB105" s="385">
        <f>PT!AB6</f>
        <v>0.5</v>
      </c>
      <c r="AC105" s="386">
        <f>PT!AC6</f>
        <v>9</v>
      </c>
      <c r="AD105" s="386">
        <f>PT!AD6</f>
        <v>15.5</v>
      </c>
      <c r="AE105" s="386">
        <f>PT!AE6</f>
        <v>11.5</v>
      </c>
      <c r="AF105" s="386">
        <f>PT!AF6</f>
        <v>4</v>
      </c>
      <c r="AG105" s="413">
        <f>PT!AG6</f>
        <v>1.7222222222222223</v>
      </c>
      <c r="AH105" s="414">
        <f>PT!AH6</f>
        <v>5</v>
      </c>
      <c r="AI105" s="414">
        <f>PT!AI6</f>
        <v>4</v>
      </c>
      <c r="AJ105" s="414">
        <f>PT!AJ6</f>
        <v>0</v>
      </c>
      <c r="AK105" s="415">
        <f>PT!AK6</f>
        <v>0.55555555555555558</v>
      </c>
      <c r="AL105" s="389" t="str">
        <f>PT!AL6</f>
        <v>R</v>
      </c>
    </row>
    <row r="106" spans="1:38" ht="18" customHeight="1">
      <c r="A106" s="257" t="str">
        <f>AB!A11</f>
        <v>AB</v>
      </c>
      <c r="B106" s="381" t="str">
        <f>AB!B11</f>
        <v>GRADY, Mike</v>
      </c>
      <c r="C106" s="385">
        <f>AB!C11</f>
        <v>0</v>
      </c>
      <c r="D106" s="385">
        <f>AB!D11</f>
        <v>0</v>
      </c>
      <c r="E106" s="385">
        <f>AB!E11</f>
        <v>0</v>
      </c>
      <c r="F106" s="385">
        <f>AB!F11</f>
        <v>1</v>
      </c>
      <c r="G106" s="385">
        <f>AB!G11</f>
        <v>0</v>
      </c>
      <c r="H106" s="385">
        <f>AB!H11</f>
        <v>0</v>
      </c>
      <c r="I106" s="385">
        <f>AB!I11</f>
        <v>2.5</v>
      </c>
      <c r="J106" s="385">
        <f>AB!J11</f>
        <v>0</v>
      </c>
      <c r="K106" s="385">
        <f>AB!K11</f>
        <v>0</v>
      </c>
      <c r="L106" s="385">
        <f>AB!L11</f>
        <v>0</v>
      </c>
      <c r="M106" s="385">
        <f>AB!M11</f>
        <v>0</v>
      </c>
      <c r="N106" s="385">
        <f>AB!N11</f>
        <v>3</v>
      </c>
      <c r="O106" s="385">
        <f>AB!O11</f>
        <v>0</v>
      </c>
      <c r="P106" s="385">
        <f>AB!P11</f>
        <v>0.5</v>
      </c>
      <c r="Q106" s="385">
        <f>AB!Q11</f>
        <v>0</v>
      </c>
      <c r="R106" s="385">
        <f>AB!R11</f>
        <v>2</v>
      </c>
      <c r="S106" s="385">
        <f>AB!S11</f>
        <v>0</v>
      </c>
      <c r="T106" s="385">
        <f>AB!T11</f>
        <v>0</v>
      </c>
      <c r="U106" s="385">
        <f>AB!U11</f>
        <v>0</v>
      </c>
      <c r="V106" s="385">
        <f>AB!V11</f>
        <v>0</v>
      </c>
      <c r="W106" s="385">
        <f>AB!W11</f>
        <v>2</v>
      </c>
      <c r="X106" s="385">
        <f>AB!X11</f>
        <v>0</v>
      </c>
      <c r="Y106" s="385">
        <f>AB!Y11</f>
        <v>0</v>
      </c>
      <c r="Z106" s="385">
        <f>AB!Z11</f>
        <v>0</v>
      </c>
      <c r="AA106" s="385">
        <f>AB!AA11</f>
        <v>3</v>
      </c>
      <c r="AB106" s="385">
        <f>AB!AB11</f>
        <v>0</v>
      </c>
      <c r="AC106" s="386">
        <f>AB!AC11</f>
        <v>8</v>
      </c>
      <c r="AD106" s="386">
        <f>AB!AD11</f>
        <v>14</v>
      </c>
      <c r="AE106" s="386">
        <f>AB!AE11</f>
        <v>10</v>
      </c>
      <c r="AF106" s="386">
        <f>AB!AF11</f>
        <v>4</v>
      </c>
      <c r="AG106" s="413">
        <f>AB!AG11</f>
        <v>1.75</v>
      </c>
      <c r="AH106" s="414">
        <f>AB!AH11</f>
        <v>5</v>
      </c>
      <c r="AI106" s="414">
        <f>AB!AI11</f>
        <v>3</v>
      </c>
      <c r="AJ106" s="414">
        <f>AB!AJ11</f>
        <v>0</v>
      </c>
      <c r="AK106" s="415">
        <f>AB!AK11</f>
        <v>0.625</v>
      </c>
      <c r="AL106" s="389">
        <f>AB!AL11</f>
        <v>0</v>
      </c>
    </row>
    <row r="107" spans="1:38" ht="18" customHeight="1">
      <c r="A107" s="257" t="str">
        <f>CB!A9</f>
        <v>CB</v>
      </c>
      <c r="B107" s="381" t="str">
        <f>CB!B9</f>
        <v>SICKLER, Joe</v>
      </c>
      <c r="C107" s="385">
        <f>CB!C9</f>
        <v>1.5</v>
      </c>
      <c r="D107" s="385">
        <f>CB!D9</f>
        <v>3</v>
      </c>
      <c r="E107" s="385">
        <f>CB!E9</f>
        <v>0</v>
      </c>
      <c r="F107" s="385">
        <f>CB!F9</f>
        <v>3</v>
      </c>
      <c r="G107" s="385">
        <f>CB!G9</f>
        <v>1.5</v>
      </c>
      <c r="H107" s="385">
        <f>CB!H9</f>
        <v>0</v>
      </c>
      <c r="I107" s="385">
        <f>CB!I9</f>
        <v>1.5</v>
      </c>
      <c r="J107" s="385">
        <f>CB!J9</f>
        <v>2.5</v>
      </c>
      <c r="K107" s="385">
        <f>CB!K9</f>
        <v>3</v>
      </c>
      <c r="L107" s="385">
        <f>CB!L9</f>
        <v>0</v>
      </c>
      <c r="M107" s="385">
        <f>CB!M9</f>
        <v>0</v>
      </c>
      <c r="N107" s="385">
        <f>CB!N9</f>
        <v>0</v>
      </c>
      <c r="O107" s="385">
        <f>CB!O9</f>
        <v>3</v>
      </c>
      <c r="P107" s="385">
        <f>CB!P9</f>
        <v>3</v>
      </c>
      <c r="Q107" s="385">
        <f>CB!Q9</f>
        <v>0</v>
      </c>
      <c r="R107" s="385">
        <f>CB!R9</f>
        <v>3</v>
      </c>
      <c r="S107" s="385">
        <f>CB!S9</f>
        <v>2</v>
      </c>
      <c r="T107" s="385">
        <f>CB!T9</f>
        <v>3</v>
      </c>
      <c r="U107" s="385">
        <f>CB!U9</f>
        <v>0.5</v>
      </c>
      <c r="V107" s="385">
        <f>CB!V9</f>
        <v>2</v>
      </c>
      <c r="W107" s="385">
        <f>CB!W9</f>
        <v>2</v>
      </c>
      <c r="X107" s="385">
        <f>CB!X9</f>
        <v>0</v>
      </c>
      <c r="Y107" s="385">
        <f>CB!Y9</f>
        <v>2</v>
      </c>
      <c r="Z107" s="385">
        <f>CB!Z9</f>
        <v>1</v>
      </c>
      <c r="AA107" s="385">
        <f>CB!AA9</f>
        <v>0.5</v>
      </c>
      <c r="AB107" s="385">
        <f>CB!AB9</f>
        <v>1</v>
      </c>
      <c r="AC107" s="386">
        <f>CB!AC9</f>
        <v>25</v>
      </c>
      <c r="AD107" s="386">
        <f>CB!AD9</f>
        <v>39</v>
      </c>
      <c r="AE107" s="386">
        <f>CB!AE9</f>
        <v>36</v>
      </c>
      <c r="AF107" s="386">
        <f>CB!AF9</f>
        <v>3</v>
      </c>
      <c r="AG107" s="413">
        <f>CB!AG9</f>
        <v>1.56</v>
      </c>
      <c r="AH107" s="414">
        <f>CB!AH9</f>
        <v>12</v>
      </c>
      <c r="AI107" s="414">
        <f>CB!AI9</f>
        <v>10</v>
      </c>
      <c r="AJ107" s="414">
        <f>CB!AJ9</f>
        <v>3</v>
      </c>
      <c r="AK107" s="415">
        <f>CB!AK9</f>
        <v>0.54</v>
      </c>
      <c r="AL107" s="389" t="str">
        <f>CB!AL9</f>
        <v>R</v>
      </c>
    </row>
    <row r="108" spans="1:38" ht="18" customHeight="1">
      <c r="A108" s="257" t="str">
        <f>TE!A9</f>
        <v>TE</v>
      </c>
      <c r="B108" s="381" t="str">
        <f>TE!B9</f>
        <v>COUGHLIN, Tom</v>
      </c>
      <c r="C108" s="385">
        <f>TE!C9</f>
        <v>0</v>
      </c>
      <c r="D108" s="385">
        <f>TE!D9</f>
        <v>3</v>
      </c>
      <c r="E108" s="385">
        <f>TE!E9</f>
        <v>2.5</v>
      </c>
      <c r="F108" s="385">
        <f>TE!F9</f>
        <v>0</v>
      </c>
      <c r="G108" s="385">
        <f>TE!G9</f>
        <v>1</v>
      </c>
      <c r="H108" s="385">
        <f>TE!H9</f>
        <v>1.5</v>
      </c>
      <c r="I108" s="385">
        <f>TE!I9</f>
        <v>2</v>
      </c>
      <c r="J108" s="385">
        <f>TE!J9</f>
        <v>2</v>
      </c>
      <c r="K108" s="385">
        <f>TE!K9</f>
        <v>1.5</v>
      </c>
      <c r="L108" s="385">
        <f>TE!L9</f>
        <v>2.5</v>
      </c>
      <c r="M108" s="385">
        <f>TE!M9</f>
        <v>2</v>
      </c>
      <c r="N108" s="385">
        <f>TE!N9</f>
        <v>3</v>
      </c>
      <c r="O108" s="385">
        <f>TE!O9</f>
        <v>2.5</v>
      </c>
      <c r="P108" s="385">
        <f>TE!P9</f>
        <v>0.5</v>
      </c>
      <c r="Q108" s="385">
        <f>TE!Q9</f>
        <v>1.5</v>
      </c>
      <c r="R108" s="385">
        <f>TE!R9</f>
        <v>0.5</v>
      </c>
      <c r="S108" s="385">
        <f>TE!S9</f>
        <v>0</v>
      </c>
      <c r="T108" s="385">
        <f>TE!T9</f>
        <v>0</v>
      </c>
      <c r="U108" s="385">
        <f>TE!U9</f>
        <v>1.5</v>
      </c>
      <c r="V108" s="385">
        <f>TE!V9</f>
        <v>1.5</v>
      </c>
      <c r="W108" s="385">
        <f>TE!W9</f>
        <v>2</v>
      </c>
      <c r="X108" s="385">
        <f>TE!X9</f>
        <v>0.5</v>
      </c>
      <c r="Y108" s="385">
        <f>TE!Y9</f>
        <v>0</v>
      </c>
      <c r="Z108" s="385">
        <f>TE!Z9</f>
        <v>3</v>
      </c>
      <c r="AA108" s="385">
        <f>TE!AA9</f>
        <v>2</v>
      </c>
      <c r="AB108" s="385">
        <f>TE!AB9</f>
        <v>1</v>
      </c>
      <c r="AC108" s="386">
        <f>TE!AC9</f>
        <v>24</v>
      </c>
      <c r="AD108" s="386">
        <f>TE!AD9</f>
        <v>37.5</v>
      </c>
      <c r="AE108" s="386">
        <f>TE!AE9</f>
        <v>34.5</v>
      </c>
      <c r="AF108" s="386">
        <f>TE!AF9</f>
        <v>3</v>
      </c>
      <c r="AG108" s="413">
        <f>TE!AG9</f>
        <v>1.5625</v>
      </c>
      <c r="AH108" s="414">
        <f>TE!AH9</f>
        <v>11</v>
      </c>
      <c r="AI108" s="414">
        <f>TE!AI9</f>
        <v>8</v>
      </c>
      <c r="AJ108" s="414">
        <f>TE!AJ9</f>
        <v>5</v>
      </c>
      <c r="AK108" s="415">
        <f>TE!AK9</f>
        <v>0.5625</v>
      </c>
      <c r="AL108" s="389">
        <f>TE!AL9</f>
        <v>0</v>
      </c>
    </row>
    <row r="109" spans="1:38" ht="18" customHeight="1">
      <c r="A109" s="257" t="str">
        <f>PC!A9</f>
        <v>PC</v>
      </c>
      <c r="B109" s="390" t="str">
        <f>PC!B9</f>
        <v>GUBERNAT, John</v>
      </c>
      <c r="C109" s="385">
        <f>PC!C9</f>
        <v>0</v>
      </c>
      <c r="D109" s="385">
        <f>PC!D9</f>
        <v>0</v>
      </c>
      <c r="E109" s="385">
        <f>PC!E9</f>
        <v>0</v>
      </c>
      <c r="F109" s="385">
        <f>PC!F9</f>
        <v>0</v>
      </c>
      <c r="G109" s="385">
        <f>PC!G9</f>
        <v>3</v>
      </c>
      <c r="H109" s="385">
        <f>PC!H9</f>
        <v>1</v>
      </c>
      <c r="I109" s="385">
        <f>PC!I9</f>
        <v>2.5</v>
      </c>
      <c r="J109" s="385">
        <f>PC!J9</f>
        <v>0</v>
      </c>
      <c r="K109" s="385">
        <f>PC!K9</f>
        <v>1.5</v>
      </c>
      <c r="L109" s="385">
        <f>PC!L9</f>
        <v>0</v>
      </c>
      <c r="M109" s="385">
        <f>PC!M9</f>
        <v>2.5</v>
      </c>
      <c r="N109" s="385">
        <f>PC!N9</f>
        <v>3</v>
      </c>
      <c r="O109" s="385">
        <f>PC!O9</f>
        <v>1.5</v>
      </c>
      <c r="P109" s="385">
        <f>PC!P9</f>
        <v>0</v>
      </c>
      <c r="Q109" s="385">
        <f>PC!Q9</f>
        <v>0.5</v>
      </c>
      <c r="R109" s="385">
        <f>PC!R9</f>
        <v>2</v>
      </c>
      <c r="S109" s="385">
        <f>PC!S9</f>
        <v>2</v>
      </c>
      <c r="T109" s="385">
        <f>PC!T9</f>
        <v>3</v>
      </c>
      <c r="U109" s="385">
        <f>PC!U9</f>
        <v>1.5</v>
      </c>
      <c r="V109" s="385">
        <f>PC!V9</f>
        <v>1</v>
      </c>
      <c r="W109" s="385">
        <f>PC!W9</f>
        <v>3</v>
      </c>
      <c r="X109" s="385">
        <f>PC!X9</f>
        <v>1.5</v>
      </c>
      <c r="Y109" s="385">
        <f>PC!Y9</f>
        <v>3</v>
      </c>
      <c r="Z109" s="385">
        <f>PC!Z9</f>
        <v>1.5</v>
      </c>
      <c r="AA109" s="385">
        <f>PC!AA9</f>
        <v>0.5</v>
      </c>
      <c r="AB109" s="385">
        <f>PC!AB9</f>
        <v>0</v>
      </c>
      <c r="AC109" s="386">
        <f>PC!AC9</f>
        <v>22</v>
      </c>
      <c r="AD109" s="386">
        <f>PC!AD9</f>
        <v>34.5</v>
      </c>
      <c r="AE109" s="386">
        <f>PC!AE9</f>
        <v>31.5</v>
      </c>
      <c r="AF109" s="386">
        <f>PC!AF9</f>
        <v>3</v>
      </c>
      <c r="AG109" s="413">
        <f>PC!AG9</f>
        <v>1.5681818181818181</v>
      </c>
      <c r="AH109" s="414">
        <f>PC!AH9</f>
        <v>9</v>
      </c>
      <c r="AI109" s="414">
        <f>PC!AI9</f>
        <v>8</v>
      </c>
      <c r="AJ109" s="414">
        <f>PC!AJ9</f>
        <v>5</v>
      </c>
      <c r="AK109" s="415">
        <f>PC!AK9</f>
        <v>0.52272727272727271</v>
      </c>
      <c r="AL109" s="389">
        <f>PC!AL9</f>
        <v>0</v>
      </c>
    </row>
    <row r="110" spans="1:38" ht="18" customHeight="1">
      <c r="A110" s="384" t="str">
        <f>PT!A7</f>
        <v>PT</v>
      </c>
      <c r="B110" s="391" t="str">
        <f>PT!B7</f>
        <v>JORDAN, Dave</v>
      </c>
      <c r="C110" s="384">
        <f>PT!C7</f>
        <v>1</v>
      </c>
      <c r="D110" s="384">
        <f>PT!D7</f>
        <v>0</v>
      </c>
      <c r="E110" s="384">
        <f>PT!E7</f>
        <v>0.5</v>
      </c>
      <c r="F110" s="384">
        <f>PT!F7</f>
        <v>3</v>
      </c>
      <c r="G110" s="384">
        <f>PT!G7</f>
        <v>3</v>
      </c>
      <c r="H110" s="384">
        <f>PT!H7</f>
        <v>0</v>
      </c>
      <c r="I110" s="384">
        <f>PT!I7</f>
        <v>0</v>
      </c>
      <c r="J110" s="384">
        <f>PT!J7</f>
        <v>0</v>
      </c>
      <c r="K110" s="384">
        <f>PT!K7</f>
        <v>2.5</v>
      </c>
      <c r="L110" s="384">
        <f>PT!L7</f>
        <v>2</v>
      </c>
      <c r="M110" s="384">
        <f>PT!M7</f>
        <v>2.5</v>
      </c>
      <c r="N110" s="384">
        <f>PT!N7</f>
        <v>1.5</v>
      </c>
      <c r="O110" s="384">
        <f>PT!O7</f>
        <v>0</v>
      </c>
      <c r="P110" s="384">
        <f>PT!P7</f>
        <v>0.5</v>
      </c>
      <c r="Q110" s="384">
        <f>PT!Q7</f>
        <v>3</v>
      </c>
      <c r="R110" s="384">
        <f>PT!R7</f>
        <v>0</v>
      </c>
      <c r="S110" s="384">
        <f>PT!S7</f>
        <v>1</v>
      </c>
      <c r="T110" s="384">
        <f>PT!T7</f>
        <v>2</v>
      </c>
      <c r="U110" s="384">
        <f>PT!U7</f>
        <v>0</v>
      </c>
      <c r="V110" s="384">
        <f>PT!V7</f>
        <v>0</v>
      </c>
      <c r="W110" s="384">
        <f>PT!W7</f>
        <v>0.5</v>
      </c>
      <c r="X110" s="384">
        <f>PT!X7</f>
        <v>1</v>
      </c>
      <c r="Y110" s="384">
        <f>PT!Y7</f>
        <v>1</v>
      </c>
      <c r="Z110" s="384">
        <f>PT!Z7</f>
        <v>2.5</v>
      </c>
      <c r="AA110" s="384">
        <f>PT!AA7</f>
        <v>2</v>
      </c>
      <c r="AB110" s="384">
        <f>PT!AB7</f>
        <v>0.5</v>
      </c>
      <c r="AC110" s="392">
        <f>PT!AC7</f>
        <v>19</v>
      </c>
      <c r="AD110" s="392">
        <f>PT!AD7</f>
        <v>30</v>
      </c>
      <c r="AE110" s="392">
        <f>PT!AE7</f>
        <v>27</v>
      </c>
      <c r="AF110" s="392">
        <f>PT!AF7</f>
        <v>3</v>
      </c>
      <c r="AG110" s="416">
        <f>PT!AG7</f>
        <v>1.5789473684210527</v>
      </c>
      <c r="AH110" s="16">
        <f>PT!AH7</f>
        <v>9</v>
      </c>
      <c r="AI110" s="16">
        <f>PT!AI7</f>
        <v>9</v>
      </c>
      <c r="AJ110" s="16">
        <f>PT!AJ7</f>
        <v>1</v>
      </c>
      <c r="AK110" s="417">
        <f>PT!AK7</f>
        <v>0.5</v>
      </c>
      <c r="AL110" s="384">
        <f>PT!AL7</f>
        <v>0</v>
      </c>
    </row>
    <row r="111" spans="1:38" ht="18" customHeight="1">
      <c r="A111" s="257" t="str">
        <f>SE!A13</f>
        <v>SE</v>
      </c>
      <c r="B111" s="381" t="str">
        <f>SE!B13</f>
        <v>SMITH, Ken</v>
      </c>
      <c r="C111" s="385">
        <f>SE!C13</f>
        <v>2.5</v>
      </c>
      <c r="D111" s="385">
        <f>SE!D13</f>
        <v>0.5</v>
      </c>
      <c r="E111" s="385">
        <f>SE!E13</f>
        <v>1.5</v>
      </c>
      <c r="F111" s="385">
        <f>SE!F13</f>
        <v>1</v>
      </c>
      <c r="G111" s="385">
        <f>SE!G13</f>
        <v>3</v>
      </c>
      <c r="H111" s="385">
        <f>SE!H13</f>
        <v>0</v>
      </c>
      <c r="I111" s="385">
        <f>SE!I13</f>
        <v>0.5</v>
      </c>
      <c r="J111" s="385">
        <f>SE!J13</f>
        <v>2.5</v>
      </c>
      <c r="K111" s="385">
        <f>SE!K13</f>
        <v>0.5</v>
      </c>
      <c r="L111" s="385">
        <f>SE!L13</f>
        <v>1</v>
      </c>
      <c r="M111" s="385">
        <f>SE!M13</f>
        <v>3</v>
      </c>
      <c r="N111" s="385">
        <f>SE!N13</f>
        <v>1</v>
      </c>
      <c r="O111" s="385">
        <f>SE!O13</f>
        <v>1.5</v>
      </c>
      <c r="P111" s="385">
        <f>SE!P13</f>
        <v>0</v>
      </c>
      <c r="Q111" s="385">
        <f>SE!Q13</f>
        <v>2</v>
      </c>
      <c r="R111" s="385">
        <f>SE!R13</f>
        <v>0</v>
      </c>
      <c r="S111" s="385">
        <f>SE!S13</f>
        <v>0</v>
      </c>
      <c r="T111" s="385">
        <f>SE!T13</f>
        <v>0</v>
      </c>
      <c r="U111" s="385">
        <f>SE!U13</f>
        <v>1</v>
      </c>
      <c r="V111" s="385">
        <f>SE!V13</f>
        <v>3</v>
      </c>
      <c r="W111" s="385">
        <f>SE!W13</f>
        <v>2.5</v>
      </c>
      <c r="X111" s="385">
        <f>SE!X13</f>
        <v>0</v>
      </c>
      <c r="Y111" s="385">
        <f>SE!Y13</f>
        <v>3</v>
      </c>
      <c r="Z111" s="385">
        <f>SE!Z13</f>
        <v>0</v>
      </c>
      <c r="AA111" s="385">
        <f>SE!AA13</f>
        <v>0</v>
      </c>
      <c r="AB111" s="385">
        <f>SE!AB13</f>
        <v>0</v>
      </c>
      <c r="AC111" s="386">
        <f>SE!AC13</f>
        <v>19</v>
      </c>
      <c r="AD111" s="386">
        <f>SE!AD13</f>
        <v>30</v>
      </c>
      <c r="AE111" s="386">
        <f>SE!AE13</f>
        <v>27</v>
      </c>
      <c r="AF111" s="386">
        <f>SE!AF13</f>
        <v>3</v>
      </c>
      <c r="AG111" s="413">
        <f>SE!AG13</f>
        <v>1.5789473684210527</v>
      </c>
      <c r="AH111" s="414">
        <f>SE!AH13</f>
        <v>8</v>
      </c>
      <c r="AI111" s="414">
        <f>SE!AI13</f>
        <v>9</v>
      </c>
      <c r="AJ111" s="414">
        <f>SE!AJ13</f>
        <v>2</v>
      </c>
      <c r="AK111" s="415">
        <f>SE!AK13</f>
        <v>0.47368421052631576</v>
      </c>
      <c r="AL111" s="389" t="str">
        <f>SE!AL13</f>
        <v>R</v>
      </c>
    </row>
    <row r="112" spans="1:38" ht="18" customHeight="1">
      <c r="A112" s="257" t="str">
        <f>SE!A14</f>
        <v>SE</v>
      </c>
      <c r="B112" s="381" t="str">
        <f>SE!B14</f>
        <v>WELSH, Doug</v>
      </c>
      <c r="C112" s="385">
        <f>SE!C14</f>
        <v>2</v>
      </c>
      <c r="D112" s="385">
        <f>SE!D14</f>
        <v>1.5</v>
      </c>
      <c r="E112" s="385">
        <f>SE!E14</f>
        <v>2</v>
      </c>
      <c r="F112" s="385">
        <f>SE!F14</f>
        <v>3</v>
      </c>
      <c r="G112" s="385">
        <f>SE!G14</f>
        <v>0.5</v>
      </c>
      <c r="H112" s="385">
        <f>SE!H14</f>
        <v>0</v>
      </c>
      <c r="I112" s="385">
        <f>SE!I14</f>
        <v>0</v>
      </c>
      <c r="J112" s="385">
        <f>SE!J14</f>
        <v>2</v>
      </c>
      <c r="K112" s="385">
        <f>SE!K14</f>
        <v>2</v>
      </c>
      <c r="L112" s="385">
        <f>SE!L14</f>
        <v>1.5</v>
      </c>
      <c r="M112" s="385">
        <f>SE!M14</f>
        <v>1.5</v>
      </c>
      <c r="N112" s="385">
        <f>SE!N14</f>
        <v>0</v>
      </c>
      <c r="O112" s="385">
        <f>SE!O14</f>
        <v>0</v>
      </c>
      <c r="P112" s="385">
        <f>SE!P14</f>
        <v>0</v>
      </c>
      <c r="Q112" s="385">
        <f>SE!Q14</f>
        <v>0</v>
      </c>
      <c r="R112" s="385">
        <f>SE!R14</f>
        <v>2.5</v>
      </c>
      <c r="S112" s="385">
        <f>SE!S14</f>
        <v>3</v>
      </c>
      <c r="T112" s="385">
        <f>SE!T14</f>
        <v>2</v>
      </c>
      <c r="U112" s="385">
        <f>SE!U14</f>
        <v>1</v>
      </c>
      <c r="V112" s="385">
        <f>SE!V14</f>
        <v>2.5</v>
      </c>
      <c r="W112" s="385">
        <f>SE!W14</f>
        <v>0.5</v>
      </c>
      <c r="X112" s="385">
        <f>SE!X14</f>
        <v>0</v>
      </c>
      <c r="Y112" s="385">
        <f>SE!Y14</f>
        <v>0</v>
      </c>
      <c r="Z112" s="385">
        <f>SE!Z14</f>
        <v>0</v>
      </c>
      <c r="AA112" s="385">
        <f>SE!AA14</f>
        <v>0</v>
      </c>
      <c r="AB112" s="385">
        <f>SE!AB14</f>
        <v>1</v>
      </c>
      <c r="AC112" s="386">
        <f>SE!AC14</f>
        <v>18</v>
      </c>
      <c r="AD112" s="386">
        <f>SE!AD14</f>
        <v>28.5</v>
      </c>
      <c r="AE112" s="386">
        <f>SE!AE14</f>
        <v>25.5</v>
      </c>
      <c r="AF112" s="386">
        <f>SE!AF14</f>
        <v>3</v>
      </c>
      <c r="AG112" s="413">
        <f>SE!AG14</f>
        <v>1.5833333333333333</v>
      </c>
      <c r="AH112" s="414">
        <f>SE!AH14</f>
        <v>9</v>
      </c>
      <c r="AI112" s="414">
        <f>SE!AI14</f>
        <v>6</v>
      </c>
      <c r="AJ112" s="414">
        <f>SE!AJ14</f>
        <v>3</v>
      </c>
      <c r="AK112" s="415">
        <f>SE!AK14</f>
        <v>0.58333333333333337</v>
      </c>
      <c r="AL112" s="389">
        <f>SE!AL14</f>
        <v>0</v>
      </c>
    </row>
    <row r="113" spans="1:38" ht="18" customHeight="1">
      <c r="A113" s="384" t="str">
        <f>AB!A12</f>
        <v>AB</v>
      </c>
      <c r="B113" s="395" t="str">
        <f>AB!B12</f>
        <v>LOPRETE, Jim</v>
      </c>
      <c r="C113" s="389">
        <f>AB!C12</f>
        <v>3</v>
      </c>
      <c r="D113" s="389">
        <f>AB!D12</f>
        <v>0</v>
      </c>
      <c r="E113" s="389">
        <f>AB!E12</f>
        <v>0.5</v>
      </c>
      <c r="F113" s="389">
        <f>AB!F12</f>
        <v>0</v>
      </c>
      <c r="G113" s="389">
        <f>AB!G12</f>
        <v>0</v>
      </c>
      <c r="H113" s="389">
        <f>AB!H12</f>
        <v>2.5</v>
      </c>
      <c r="I113" s="389">
        <f>AB!I12</f>
        <v>3</v>
      </c>
      <c r="J113" s="389">
        <f>AB!J12</f>
        <v>2.5</v>
      </c>
      <c r="K113" s="389">
        <f>AB!K12</f>
        <v>1.5</v>
      </c>
      <c r="L113" s="389">
        <f>AB!L12</f>
        <v>0</v>
      </c>
      <c r="M113" s="389">
        <f>AB!M12</f>
        <v>0</v>
      </c>
      <c r="N113" s="389">
        <f>AB!N12</f>
        <v>1</v>
      </c>
      <c r="O113" s="389">
        <f>AB!O12</f>
        <v>3</v>
      </c>
      <c r="P113" s="389">
        <f>AB!P12</f>
        <v>0</v>
      </c>
      <c r="Q113" s="389">
        <f>AB!Q12</f>
        <v>0</v>
      </c>
      <c r="R113" s="389">
        <f>AB!R12</f>
        <v>2.5</v>
      </c>
      <c r="S113" s="389">
        <f>AB!S12</f>
        <v>0</v>
      </c>
      <c r="T113" s="389">
        <f>AB!T12</f>
        <v>2</v>
      </c>
      <c r="U113" s="389">
        <f>AB!U12</f>
        <v>0</v>
      </c>
      <c r="V113" s="389">
        <f>AB!V12</f>
        <v>1</v>
      </c>
      <c r="W113" s="389">
        <f>AB!W12</f>
        <v>2</v>
      </c>
      <c r="X113" s="389">
        <f>AB!X12</f>
        <v>0</v>
      </c>
      <c r="Y113" s="389">
        <f>AB!Y12</f>
        <v>3</v>
      </c>
      <c r="Z113" s="389">
        <f>AB!Z12</f>
        <v>1</v>
      </c>
      <c r="AA113" s="389">
        <f>AB!AA12</f>
        <v>0</v>
      </c>
      <c r="AB113" s="389">
        <f>AB!AB12</f>
        <v>0</v>
      </c>
      <c r="AC113" s="396">
        <f>AB!AC12</f>
        <v>18</v>
      </c>
      <c r="AD113" s="396">
        <f>AB!AD12</f>
        <v>28.5</v>
      </c>
      <c r="AE113" s="396">
        <f>AB!AE12</f>
        <v>25.5</v>
      </c>
      <c r="AF113" s="396">
        <f>AB!AF12</f>
        <v>3</v>
      </c>
      <c r="AG113" s="413">
        <f>AB!AG12</f>
        <v>1.5833333333333333</v>
      </c>
      <c r="AH113" s="414">
        <f>AB!AH12</f>
        <v>9</v>
      </c>
      <c r="AI113" s="414">
        <f>AB!AI12</f>
        <v>8</v>
      </c>
      <c r="AJ113" s="414">
        <f>AB!AJ12</f>
        <v>1</v>
      </c>
      <c r="AK113" s="415">
        <f>AB!AK12</f>
        <v>0.52777777777777779</v>
      </c>
      <c r="AL113" s="389">
        <f>AB!AL12</f>
        <v>0</v>
      </c>
    </row>
    <row r="114" spans="1:38" ht="18" customHeight="1">
      <c r="A114" s="257" t="str">
        <f>'G2'!A12</f>
        <v>G2</v>
      </c>
      <c r="B114" s="395" t="str">
        <f>'G2'!B12</f>
        <v>TORTORICI, Mike</v>
      </c>
      <c r="C114" s="385">
        <f>'G2'!C12</f>
        <v>0</v>
      </c>
      <c r="D114" s="385">
        <f>'G2'!D12</f>
        <v>3</v>
      </c>
      <c r="E114" s="385">
        <f>'G2'!E12</f>
        <v>3</v>
      </c>
      <c r="F114" s="385">
        <f>'G2'!F12</f>
        <v>2</v>
      </c>
      <c r="G114" s="385">
        <f>'G2'!G12</f>
        <v>0</v>
      </c>
      <c r="H114" s="385">
        <f>'G2'!H12</f>
        <v>0</v>
      </c>
      <c r="I114" s="385">
        <f>'G2'!I12</f>
        <v>1.5</v>
      </c>
      <c r="J114" s="385">
        <f>'G2'!J12</f>
        <v>0</v>
      </c>
      <c r="K114" s="385">
        <f>'G2'!K12</f>
        <v>3</v>
      </c>
      <c r="L114" s="385">
        <f>'G2'!L12</f>
        <v>0</v>
      </c>
      <c r="M114" s="385">
        <f>'G2'!M12</f>
        <v>2.5</v>
      </c>
      <c r="N114" s="385">
        <f>'G2'!N12</f>
        <v>0</v>
      </c>
      <c r="O114" s="385">
        <f>'G2'!O12</f>
        <v>1</v>
      </c>
      <c r="P114" s="385">
        <f>'G2'!P12</f>
        <v>0</v>
      </c>
      <c r="Q114" s="385">
        <f>'G2'!Q12</f>
        <v>0</v>
      </c>
      <c r="R114" s="385">
        <f>'G2'!R12</f>
        <v>2</v>
      </c>
      <c r="S114" s="385">
        <f>'G2'!S12</f>
        <v>0</v>
      </c>
      <c r="T114" s="385">
        <f>'G2'!T12</f>
        <v>3</v>
      </c>
      <c r="U114" s="385">
        <f>'G2'!U12</f>
        <v>0.5</v>
      </c>
      <c r="V114" s="385">
        <f>'G2'!V12</f>
        <v>0.5</v>
      </c>
      <c r="W114" s="385">
        <f>'G2'!W12</f>
        <v>0</v>
      </c>
      <c r="X114" s="385">
        <f>'G2'!X12</f>
        <v>0.5</v>
      </c>
      <c r="Y114" s="385">
        <f>'G2'!Y12</f>
        <v>0</v>
      </c>
      <c r="Z114" s="385">
        <f>'G2'!Z12</f>
        <v>0</v>
      </c>
      <c r="AA114" s="385">
        <f>'G2'!AA12</f>
        <v>0</v>
      </c>
      <c r="AB114" s="385">
        <f>'G2'!AB12</f>
        <v>3</v>
      </c>
      <c r="AC114" s="386">
        <f>'G2'!AC12</f>
        <v>16</v>
      </c>
      <c r="AD114" s="386">
        <f>'G2'!AD12</f>
        <v>25.5</v>
      </c>
      <c r="AE114" s="386">
        <f>'G2'!AE12</f>
        <v>22.5</v>
      </c>
      <c r="AF114" s="386">
        <f>'G2'!AF12</f>
        <v>3</v>
      </c>
      <c r="AG114" s="413">
        <f>'G2'!AG12</f>
        <v>1.59375</v>
      </c>
      <c r="AH114" s="414">
        <f>'G2'!AH12</f>
        <v>8</v>
      </c>
      <c r="AI114" s="414">
        <f>'G2'!AI12</f>
        <v>7</v>
      </c>
      <c r="AJ114" s="414">
        <f>'G2'!AJ12</f>
        <v>1</v>
      </c>
      <c r="AK114" s="415">
        <f>'G2'!AK12</f>
        <v>0.53125</v>
      </c>
      <c r="AL114" s="389">
        <f>'G2'!AL12</f>
        <v>0</v>
      </c>
    </row>
    <row r="115" spans="1:38" ht="18" customHeight="1">
      <c r="A115" s="384" t="str">
        <f>TE!A10</f>
        <v>TE</v>
      </c>
      <c r="B115" s="391" t="str">
        <f>TE!B10</f>
        <v>RESOLDI, Greg</v>
      </c>
      <c r="C115" s="384">
        <f>TE!C10</f>
        <v>0</v>
      </c>
      <c r="D115" s="384">
        <f>TE!D10</f>
        <v>0</v>
      </c>
      <c r="E115" s="384">
        <f>TE!E10</f>
        <v>2</v>
      </c>
      <c r="F115" s="384">
        <f>TE!F10</f>
        <v>2.5</v>
      </c>
      <c r="G115" s="384">
        <f>TE!G10</f>
        <v>0</v>
      </c>
      <c r="H115" s="384">
        <f>TE!H10</f>
        <v>0</v>
      </c>
      <c r="I115" s="384">
        <f>TE!I10</f>
        <v>0.5</v>
      </c>
      <c r="J115" s="384">
        <f>TE!J10</f>
        <v>0</v>
      </c>
      <c r="K115" s="384">
        <f>TE!K10</f>
        <v>3</v>
      </c>
      <c r="L115" s="384">
        <f>TE!L10</f>
        <v>0</v>
      </c>
      <c r="M115" s="384">
        <f>TE!M10</f>
        <v>0</v>
      </c>
      <c r="N115" s="384">
        <f>TE!N10</f>
        <v>0</v>
      </c>
      <c r="O115" s="384">
        <f>TE!O10</f>
        <v>0</v>
      </c>
      <c r="P115" s="384">
        <f>TE!P10</f>
        <v>2.5</v>
      </c>
      <c r="Q115" s="384">
        <f>TE!Q10</f>
        <v>2.5</v>
      </c>
      <c r="R115" s="384">
        <f>TE!R10</f>
        <v>0</v>
      </c>
      <c r="S115" s="384">
        <f>TE!S10</f>
        <v>0</v>
      </c>
      <c r="T115" s="384">
        <f>TE!T10</f>
        <v>3</v>
      </c>
      <c r="U115" s="384">
        <f>TE!U10</f>
        <v>1.5</v>
      </c>
      <c r="V115" s="384">
        <f>TE!V10</f>
        <v>0</v>
      </c>
      <c r="W115" s="384">
        <f>TE!W10</f>
        <v>0</v>
      </c>
      <c r="X115" s="384">
        <f>TE!X10</f>
        <v>3</v>
      </c>
      <c r="Y115" s="384">
        <f>TE!Y10</f>
        <v>0</v>
      </c>
      <c r="Z115" s="384">
        <f>TE!Z10</f>
        <v>3</v>
      </c>
      <c r="AA115" s="384">
        <f>TE!AA10</f>
        <v>0</v>
      </c>
      <c r="AB115" s="384">
        <f>TE!AB10</f>
        <v>2</v>
      </c>
      <c r="AC115" s="392">
        <f>TE!AC10</f>
        <v>16</v>
      </c>
      <c r="AD115" s="392">
        <f>TE!AD10</f>
        <v>25.5</v>
      </c>
      <c r="AE115" s="392">
        <f>TE!AE10</f>
        <v>22.5</v>
      </c>
      <c r="AF115" s="392">
        <f>TE!AF10</f>
        <v>3</v>
      </c>
      <c r="AG115" s="416">
        <f>TE!AG10</f>
        <v>1.59375</v>
      </c>
      <c r="AH115" s="16">
        <f>TE!AH10</f>
        <v>9</v>
      </c>
      <c r="AI115" s="16">
        <f>TE!AI10</f>
        <v>6</v>
      </c>
      <c r="AJ115" s="16">
        <f>TE!AJ10</f>
        <v>1</v>
      </c>
      <c r="AK115" s="417">
        <f>TE!AK10</f>
        <v>0.59375</v>
      </c>
      <c r="AL115" s="384" t="str">
        <f>TE!AL10</f>
        <v>R</v>
      </c>
    </row>
    <row r="116" spans="1:38" ht="18" customHeight="1">
      <c r="A116" s="257" t="str">
        <f>SB!A13</f>
        <v>SB</v>
      </c>
      <c r="B116" s="395" t="str">
        <f>SB!B13</f>
        <v>BYLINA, Billy</v>
      </c>
      <c r="C116" s="385">
        <f>SB!C13</f>
        <v>0</v>
      </c>
      <c r="D116" s="385">
        <f>SB!D13</f>
        <v>0</v>
      </c>
      <c r="E116" s="385">
        <f>SB!E13</f>
        <v>0</v>
      </c>
      <c r="F116" s="385">
        <f>SB!F13</f>
        <v>0</v>
      </c>
      <c r="G116" s="385">
        <f>SB!G13</f>
        <v>0.5</v>
      </c>
      <c r="H116" s="385">
        <f>SB!H13</f>
        <v>1.5</v>
      </c>
      <c r="I116" s="385">
        <f>SB!I13</f>
        <v>0</v>
      </c>
      <c r="J116" s="385">
        <f>SB!J13</f>
        <v>0</v>
      </c>
      <c r="K116" s="385">
        <f>SB!K13</f>
        <v>1.5</v>
      </c>
      <c r="L116" s="385">
        <f>SB!L13</f>
        <v>3</v>
      </c>
      <c r="M116" s="385">
        <f>SB!M13</f>
        <v>3</v>
      </c>
      <c r="N116" s="385">
        <f>SB!N13</f>
        <v>2</v>
      </c>
      <c r="O116" s="385">
        <f>SB!O13</f>
        <v>1</v>
      </c>
      <c r="P116" s="385">
        <f>SB!P13</f>
        <v>0</v>
      </c>
      <c r="Q116" s="385">
        <f>SB!Q13</f>
        <v>0</v>
      </c>
      <c r="R116" s="385">
        <f>SB!R13</f>
        <v>0</v>
      </c>
      <c r="S116" s="385">
        <f>SB!S13</f>
        <v>3</v>
      </c>
      <c r="T116" s="385">
        <f>SB!T13</f>
        <v>1</v>
      </c>
      <c r="U116" s="385">
        <f>SB!U13</f>
        <v>3</v>
      </c>
      <c r="V116" s="385">
        <f>SB!V13</f>
        <v>0.5</v>
      </c>
      <c r="W116" s="385">
        <f>SB!W13</f>
        <v>1.5</v>
      </c>
      <c r="X116" s="385">
        <f>SB!X13</f>
        <v>2.5</v>
      </c>
      <c r="Y116" s="385" t="e">
        <f>#REF!</f>
        <v>#REF!</v>
      </c>
      <c r="Z116" s="385">
        <f>SB!Z13</f>
        <v>0</v>
      </c>
      <c r="AA116" s="385">
        <f>SB!AA13</f>
        <v>0</v>
      </c>
      <c r="AB116" s="385">
        <f>SB!AB13</f>
        <v>0</v>
      </c>
      <c r="AC116" s="386">
        <f>SB!AC13</f>
        <v>15</v>
      </c>
      <c r="AD116" s="386">
        <f>SB!AD13</f>
        <v>24</v>
      </c>
      <c r="AE116" s="386">
        <f>SB!AE13</f>
        <v>21</v>
      </c>
      <c r="AF116" s="386">
        <f>SB!AF13</f>
        <v>3</v>
      </c>
      <c r="AG116" s="413">
        <f>SB!AG13</f>
        <v>1.6</v>
      </c>
      <c r="AH116" s="414">
        <f>SB!AH13</f>
        <v>6</v>
      </c>
      <c r="AI116" s="414">
        <f>SB!AI13</f>
        <v>6</v>
      </c>
      <c r="AJ116" s="414">
        <f>SB!AJ13</f>
        <v>3</v>
      </c>
      <c r="AK116" s="415">
        <f>SB!AK13</f>
        <v>0.5</v>
      </c>
      <c r="AL116" s="389">
        <f>SB!AL13</f>
        <v>0</v>
      </c>
    </row>
    <row r="117" spans="1:38" ht="18" customHeight="1">
      <c r="A117" s="257" t="str">
        <f>QB!A15</f>
        <v>QB</v>
      </c>
      <c r="B117" s="381" t="str">
        <f>QB!B15</f>
        <v>LOMAX, Frank</v>
      </c>
      <c r="C117" s="385">
        <f>QB!C15</f>
        <v>3</v>
      </c>
      <c r="D117" s="385">
        <f>QB!D15</f>
        <v>0</v>
      </c>
      <c r="E117" s="385">
        <f>QB!E15</f>
        <v>0</v>
      </c>
      <c r="F117" s="385">
        <f>QB!F15</f>
        <v>0</v>
      </c>
      <c r="G117" s="385">
        <f>QB!G15</f>
        <v>1.5</v>
      </c>
      <c r="H117" s="385">
        <f>QB!H15</f>
        <v>0.5</v>
      </c>
      <c r="I117" s="385">
        <f>QB!I15</f>
        <v>0</v>
      </c>
      <c r="J117" s="385">
        <f>QB!J15</f>
        <v>1</v>
      </c>
      <c r="K117" s="385">
        <f>QB!K15</f>
        <v>2.5</v>
      </c>
      <c r="L117" s="385">
        <f>QB!L15</f>
        <v>1</v>
      </c>
      <c r="M117" s="385">
        <f>QB!M15</f>
        <v>1.5</v>
      </c>
      <c r="N117" s="385">
        <f>QB!N15</f>
        <v>0</v>
      </c>
      <c r="O117" s="385">
        <f>QB!O15</f>
        <v>0</v>
      </c>
      <c r="P117" s="385">
        <f>QB!P15</f>
        <v>3</v>
      </c>
      <c r="Q117" s="385">
        <f>QB!Q15</f>
        <v>0</v>
      </c>
      <c r="R117" s="385">
        <f>QB!R15</f>
        <v>0</v>
      </c>
      <c r="S117" s="385">
        <f>QB!S15</f>
        <v>0</v>
      </c>
      <c r="T117" s="385">
        <f>QB!T15</f>
        <v>0</v>
      </c>
      <c r="U117" s="385">
        <f>QB!U15</f>
        <v>3</v>
      </c>
      <c r="V117" s="385">
        <f>QB!V15</f>
        <v>0</v>
      </c>
      <c r="W117" s="385">
        <f>QB!W15</f>
        <v>2.5</v>
      </c>
      <c r="X117" s="385">
        <f>QB!X15</f>
        <v>2</v>
      </c>
      <c r="Y117" s="385">
        <f>QB!Y15</f>
        <v>0</v>
      </c>
      <c r="Z117" s="385">
        <f>QB!Z15</f>
        <v>1</v>
      </c>
      <c r="AA117" s="385">
        <f>QB!AA15</f>
        <v>0</v>
      </c>
      <c r="AB117" s="385">
        <f>QB!AB15</f>
        <v>0</v>
      </c>
      <c r="AC117" s="386">
        <f>QB!AC15</f>
        <v>14</v>
      </c>
      <c r="AD117" s="386">
        <f>QB!AD15</f>
        <v>22.5</v>
      </c>
      <c r="AE117" s="386">
        <f>QB!AE15</f>
        <v>19.5</v>
      </c>
      <c r="AF117" s="386">
        <f>QB!AF15</f>
        <v>3</v>
      </c>
      <c r="AG117" s="413">
        <f>QB!AG15</f>
        <v>1.6071428571428572</v>
      </c>
      <c r="AH117" s="414">
        <f>QB!AH15</f>
        <v>6</v>
      </c>
      <c r="AI117" s="414">
        <f>QB!AI15</f>
        <v>6</v>
      </c>
      <c r="AJ117" s="414">
        <f>QB!AJ15</f>
        <v>2</v>
      </c>
      <c r="AK117" s="415">
        <f>QB!AK15</f>
        <v>0.5</v>
      </c>
      <c r="AL117" s="389">
        <f>QB!AL15</f>
        <v>0</v>
      </c>
    </row>
    <row r="118" spans="1:38" ht="18" customHeight="1">
      <c r="A118" s="257" t="str">
        <f>PC!A10</f>
        <v>PC</v>
      </c>
      <c r="B118" s="381" t="str">
        <f>PC!B10</f>
        <v>MONUSH, Bryan</v>
      </c>
      <c r="C118" s="385">
        <f>PC!C10</f>
        <v>3</v>
      </c>
      <c r="D118" s="385">
        <f>PC!D10</f>
        <v>2</v>
      </c>
      <c r="E118" s="385">
        <f>PC!E10</f>
        <v>0</v>
      </c>
      <c r="F118" s="385">
        <f>PC!F10</f>
        <v>0</v>
      </c>
      <c r="G118" s="385">
        <f>PC!G10</f>
        <v>0</v>
      </c>
      <c r="H118" s="385">
        <f>PC!H10</f>
        <v>0</v>
      </c>
      <c r="I118" s="385">
        <f>PC!I10</f>
        <v>0</v>
      </c>
      <c r="J118" s="385">
        <f>PC!J10</f>
        <v>2.5</v>
      </c>
      <c r="K118" s="385">
        <f>PC!K10</f>
        <v>0</v>
      </c>
      <c r="L118" s="385">
        <f>PC!L10</f>
        <v>2</v>
      </c>
      <c r="M118" s="385">
        <f>PC!M10</f>
        <v>0</v>
      </c>
      <c r="N118" s="385">
        <f>PC!N10</f>
        <v>0</v>
      </c>
      <c r="O118" s="385">
        <f>PC!O10</f>
        <v>0</v>
      </c>
      <c r="P118" s="385">
        <f>PC!P10</f>
        <v>0</v>
      </c>
      <c r="Q118" s="385">
        <f>PC!Q10</f>
        <v>0</v>
      </c>
      <c r="R118" s="385">
        <f>PC!R10</f>
        <v>0</v>
      </c>
      <c r="S118" s="385">
        <f>PC!S10</f>
        <v>3</v>
      </c>
      <c r="T118" s="385">
        <f>PC!T10</f>
        <v>0</v>
      </c>
      <c r="U118" s="385">
        <f>PC!U10</f>
        <v>0</v>
      </c>
      <c r="V118" s="385">
        <f>PC!V10</f>
        <v>0</v>
      </c>
      <c r="W118" s="385">
        <f>PC!W10</f>
        <v>3</v>
      </c>
      <c r="X118" s="385">
        <f>PC!X10</f>
        <v>0</v>
      </c>
      <c r="Y118" s="385">
        <f>PC!Y10</f>
        <v>2</v>
      </c>
      <c r="Z118" s="385">
        <f>PC!Z10</f>
        <v>1</v>
      </c>
      <c r="AA118" s="385">
        <f>PC!AA10</f>
        <v>0</v>
      </c>
      <c r="AB118" s="385">
        <f>PC!AB10</f>
        <v>2.5</v>
      </c>
      <c r="AC118" s="386">
        <f>PC!AC10</f>
        <v>13</v>
      </c>
      <c r="AD118" s="386">
        <f>PC!AD10</f>
        <v>21</v>
      </c>
      <c r="AE118" s="386">
        <f>PC!AE10</f>
        <v>18</v>
      </c>
      <c r="AF118" s="386">
        <f>PC!AF10</f>
        <v>3</v>
      </c>
      <c r="AG118" s="413">
        <f>PC!AG10</f>
        <v>1.6153846153846154</v>
      </c>
      <c r="AH118" s="414">
        <f>PC!AH10</f>
        <v>8</v>
      </c>
      <c r="AI118" s="414">
        <f>PC!AI10</f>
        <v>5</v>
      </c>
      <c r="AJ118" s="414">
        <f>PC!AJ10</f>
        <v>0</v>
      </c>
      <c r="AK118" s="415">
        <f>PC!AK10</f>
        <v>0.61538461538461542</v>
      </c>
      <c r="AL118" s="389">
        <f>PC!AL10</f>
        <v>0</v>
      </c>
    </row>
    <row r="119" spans="1:38" ht="18" customHeight="1">
      <c r="A119" s="257" t="str">
        <f>'G1'!A7</f>
        <v>G1</v>
      </c>
      <c r="B119" s="381" t="str">
        <f>'G1'!B7</f>
        <v>KAZIZAS, Alex</v>
      </c>
      <c r="C119" s="385">
        <f>'G1'!C7</f>
        <v>2</v>
      </c>
      <c r="D119" s="385">
        <f>'G1'!D7</f>
        <v>0</v>
      </c>
      <c r="E119" s="385">
        <f>'G1'!E7</f>
        <v>3</v>
      </c>
      <c r="F119" s="385">
        <f>'G1'!F7</f>
        <v>2</v>
      </c>
      <c r="G119" s="385">
        <f>'G1'!G7</f>
        <v>0</v>
      </c>
      <c r="H119" s="385">
        <f>'G1'!H7</f>
        <v>0</v>
      </c>
      <c r="I119" s="385">
        <f>'G1'!I7</f>
        <v>0</v>
      </c>
      <c r="J119" s="385">
        <f>'G1'!J7</f>
        <v>0</v>
      </c>
      <c r="K119" s="385">
        <f>'G1'!K7</f>
        <v>2</v>
      </c>
      <c r="L119" s="385">
        <f>'G1'!L7</f>
        <v>0</v>
      </c>
      <c r="M119" s="385">
        <f>'G1'!M7</f>
        <v>0.5</v>
      </c>
      <c r="N119" s="385">
        <f>'G1'!N7</f>
        <v>0</v>
      </c>
      <c r="O119" s="385">
        <f>'G1'!O7</f>
        <v>0</v>
      </c>
      <c r="P119" s="385">
        <f>'G1'!P7</f>
        <v>0</v>
      </c>
      <c r="Q119" s="385">
        <f>'G1'!Q7</f>
        <v>1</v>
      </c>
      <c r="R119" s="385">
        <f>'G1'!R7</f>
        <v>2.5</v>
      </c>
      <c r="S119" s="385">
        <f>'G1'!S7</f>
        <v>2.5</v>
      </c>
      <c r="T119" s="385">
        <f>'G1'!T7</f>
        <v>0</v>
      </c>
      <c r="U119" s="385">
        <f>'G1'!U7</f>
        <v>2</v>
      </c>
      <c r="V119" s="385">
        <f>'G1'!V7</f>
        <v>1.5</v>
      </c>
      <c r="W119" s="385">
        <f>'G1'!W7</f>
        <v>0.5</v>
      </c>
      <c r="X119" s="385">
        <f>'G1'!X7</f>
        <v>0</v>
      </c>
      <c r="Y119" s="385">
        <f>'G1'!Y7</f>
        <v>0</v>
      </c>
      <c r="Z119" s="385">
        <f>'G1'!Z7</f>
        <v>0</v>
      </c>
      <c r="AA119" s="385">
        <f>'G1'!AA7</f>
        <v>0</v>
      </c>
      <c r="AB119" s="385">
        <f>'G1'!AB7</f>
        <v>0</v>
      </c>
      <c r="AC119" s="386">
        <f>'G1'!AC7</f>
        <v>12</v>
      </c>
      <c r="AD119" s="386">
        <f>'G1'!AD7</f>
        <v>19.5</v>
      </c>
      <c r="AE119" s="386">
        <f>'G1'!AE7</f>
        <v>16.5</v>
      </c>
      <c r="AF119" s="386">
        <f>'G1'!AF7</f>
        <v>3</v>
      </c>
      <c r="AG119" s="413">
        <f>'G1'!AG7</f>
        <v>1.625</v>
      </c>
      <c r="AH119" s="414">
        <f>'G1'!AH7</f>
        <v>7</v>
      </c>
      <c r="AI119" s="414">
        <f>'G1'!AI7</f>
        <v>4</v>
      </c>
      <c r="AJ119" s="414">
        <f>'G1'!AJ7</f>
        <v>1</v>
      </c>
      <c r="AK119" s="415">
        <f>'G1'!AK7</f>
        <v>0.625</v>
      </c>
      <c r="AL119" s="389">
        <f>'G1'!AL7</f>
        <v>0</v>
      </c>
    </row>
    <row r="120" spans="1:38" ht="18" customHeight="1">
      <c r="A120" s="257" t="str">
        <f>PC!A11</f>
        <v>PC</v>
      </c>
      <c r="B120" s="381" t="str">
        <f>PC!B11</f>
        <v>HAVANKI, Bob</v>
      </c>
      <c r="C120" s="385">
        <f>PC!C11</f>
        <v>0</v>
      </c>
      <c r="D120" s="385">
        <f>PC!D11</f>
        <v>1.5</v>
      </c>
      <c r="E120" s="385">
        <f>PC!E11</f>
        <v>0</v>
      </c>
      <c r="F120" s="385">
        <f>PC!F11</f>
        <v>0</v>
      </c>
      <c r="G120" s="385">
        <f>PC!G11</f>
        <v>0</v>
      </c>
      <c r="H120" s="385">
        <f>PC!H11</f>
        <v>0</v>
      </c>
      <c r="I120" s="385">
        <f>PC!I11</f>
        <v>0</v>
      </c>
      <c r="J120" s="385">
        <f>PC!J11</f>
        <v>0</v>
      </c>
      <c r="K120" s="385">
        <f>PC!K11</f>
        <v>0</v>
      </c>
      <c r="L120" s="385">
        <f>PC!L11</f>
        <v>1</v>
      </c>
      <c r="M120" s="385">
        <f>PC!M11</f>
        <v>0</v>
      </c>
      <c r="N120" s="385">
        <f>PC!N11</f>
        <v>0</v>
      </c>
      <c r="O120" s="385">
        <f>PC!O11</f>
        <v>0</v>
      </c>
      <c r="P120" s="385">
        <f>PC!P11</f>
        <v>3</v>
      </c>
      <c r="Q120" s="385">
        <f>PC!Q11</f>
        <v>3</v>
      </c>
      <c r="R120" s="385">
        <f>PC!R11</f>
        <v>3</v>
      </c>
      <c r="S120" s="385">
        <f>PC!S11</f>
        <v>0</v>
      </c>
      <c r="T120" s="385">
        <f>PC!T11</f>
        <v>0</v>
      </c>
      <c r="U120" s="385">
        <f>PC!U11</f>
        <v>0</v>
      </c>
      <c r="V120" s="385">
        <f>PC!V11</f>
        <v>0</v>
      </c>
      <c r="W120" s="385">
        <f>PC!W11</f>
        <v>0.5</v>
      </c>
      <c r="X120" s="385">
        <f>PC!X11</f>
        <v>1.5</v>
      </c>
      <c r="Y120" s="385">
        <f>PC!Y11</f>
        <v>3</v>
      </c>
      <c r="Z120" s="385">
        <f>PC!Z11</f>
        <v>0</v>
      </c>
      <c r="AA120" s="385">
        <f>PC!AA11</f>
        <v>0</v>
      </c>
      <c r="AB120" s="385">
        <f>PC!AB11</f>
        <v>0</v>
      </c>
      <c r="AC120" s="386">
        <f>PC!AC11</f>
        <v>10</v>
      </c>
      <c r="AD120" s="386">
        <f>PC!AD11</f>
        <v>16.5</v>
      </c>
      <c r="AE120" s="386">
        <f>PC!AE11</f>
        <v>13.5</v>
      </c>
      <c r="AF120" s="386">
        <f>PC!AF11</f>
        <v>3</v>
      </c>
      <c r="AG120" s="413">
        <f>PC!AG11</f>
        <v>1.65</v>
      </c>
      <c r="AH120" s="414">
        <f>PC!AH11</f>
        <v>4</v>
      </c>
      <c r="AI120" s="414">
        <f>PC!AI11</f>
        <v>4</v>
      </c>
      <c r="AJ120" s="414">
        <f>PC!AJ11</f>
        <v>2</v>
      </c>
      <c r="AK120" s="415">
        <f>PC!AK11</f>
        <v>0.5</v>
      </c>
      <c r="AL120" s="389">
        <f>PC!AL11</f>
        <v>0</v>
      </c>
    </row>
    <row r="121" spans="1:38" ht="18" customHeight="1">
      <c r="A121" s="257" t="str">
        <f>'G2'!A13</f>
        <v>G2</v>
      </c>
      <c r="B121" s="390" t="str">
        <f>'G2'!B13</f>
        <v>SHARPLES, Joe</v>
      </c>
      <c r="C121" s="385">
        <f>'G2'!C13</f>
        <v>0</v>
      </c>
      <c r="D121" s="385">
        <f>'G2'!D13</f>
        <v>0</v>
      </c>
      <c r="E121" s="385">
        <f>'G2'!E13</f>
        <v>0</v>
      </c>
      <c r="F121" s="385">
        <f>'G2'!F13</f>
        <v>0</v>
      </c>
      <c r="G121" s="385">
        <f>'G2'!G13</f>
        <v>0</v>
      </c>
      <c r="H121" s="385">
        <f>'G2'!H13</f>
        <v>0</v>
      </c>
      <c r="I121" s="385">
        <f>'G2'!I13</f>
        <v>0</v>
      </c>
      <c r="J121" s="385">
        <f>'G2'!J13</f>
        <v>0</v>
      </c>
      <c r="K121" s="385">
        <f>'G2'!K13</f>
        <v>3</v>
      </c>
      <c r="L121" s="385">
        <f>'G2'!L13</f>
        <v>3</v>
      </c>
      <c r="M121" s="385">
        <f>'G2'!M13</f>
        <v>0</v>
      </c>
      <c r="N121" s="385">
        <f>'G2'!N13</f>
        <v>3</v>
      </c>
      <c r="O121" s="385">
        <f>'G2'!O13</f>
        <v>3</v>
      </c>
      <c r="P121" s="385">
        <f>'G2'!P13</f>
        <v>0</v>
      </c>
      <c r="Q121" s="385">
        <f>'G2'!Q13</f>
        <v>0</v>
      </c>
      <c r="R121" s="385">
        <f>'G2'!R13</f>
        <v>0</v>
      </c>
      <c r="S121" s="385">
        <f>'G2'!S13</f>
        <v>2</v>
      </c>
      <c r="T121" s="385">
        <f>'G2'!T13</f>
        <v>0.5</v>
      </c>
      <c r="U121" s="385">
        <f>'G2'!U13</f>
        <v>0</v>
      </c>
      <c r="V121" s="385">
        <f>'G2'!V13</f>
        <v>0</v>
      </c>
      <c r="W121" s="385">
        <f>'G2'!W13</f>
        <v>0</v>
      </c>
      <c r="X121" s="385">
        <f>'G2'!X13</f>
        <v>0</v>
      </c>
      <c r="Y121" s="385">
        <f>'G2'!Y13</f>
        <v>2</v>
      </c>
      <c r="Z121" s="385">
        <f>'G2'!Z13</f>
        <v>0</v>
      </c>
      <c r="AA121" s="385">
        <f>'G2'!AA13</f>
        <v>0</v>
      </c>
      <c r="AB121" s="385">
        <f>'G2'!AB13</f>
        <v>0</v>
      </c>
      <c r="AC121" s="386">
        <f>'G2'!AC13</f>
        <v>10</v>
      </c>
      <c r="AD121" s="386">
        <f>'G2'!AD13</f>
        <v>16.5</v>
      </c>
      <c r="AE121" s="386">
        <f>'G2'!AE13</f>
        <v>13.5</v>
      </c>
      <c r="AF121" s="386">
        <f>'G2'!AF13</f>
        <v>3</v>
      </c>
      <c r="AG121" s="413">
        <f>'G2'!AG13</f>
        <v>1.65</v>
      </c>
      <c r="AH121" s="414">
        <f>'G2'!AH13</f>
        <v>6</v>
      </c>
      <c r="AI121" s="414">
        <f>'G2'!AI13</f>
        <v>4</v>
      </c>
      <c r="AJ121" s="414">
        <f>'G2'!AJ13</f>
        <v>0</v>
      </c>
      <c r="AK121" s="415">
        <f>'G2'!AK13</f>
        <v>0.6</v>
      </c>
      <c r="AL121" s="389">
        <f>'G2'!AL13</f>
        <v>0</v>
      </c>
    </row>
    <row r="122" spans="1:38" ht="18" customHeight="1">
      <c r="A122" s="257" t="str">
        <f>SB!A14</f>
        <v>SB</v>
      </c>
      <c r="B122" s="381" t="str">
        <f>SB!B14</f>
        <v>KENNEDY, Mike</v>
      </c>
      <c r="C122" s="385">
        <f>SB!C14</f>
        <v>3</v>
      </c>
      <c r="D122" s="385">
        <f>SB!D14</f>
        <v>0</v>
      </c>
      <c r="E122" s="385">
        <f>SB!E14</f>
        <v>0</v>
      </c>
      <c r="F122" s="385">
        <f>SB!F14</f>
        <v>0</v>
      </c>
      <c r="G122" s="385">
        <f>SB!G14</f>
        <v>3</v>
      </c>
      <c r="H122" s="385">
        <f>SB!H14</f>
        <v>0</v>
      </c>
      <c r="I122" s="385">
        <f>SB!I14</f>
        <v>0</v>
      </c>
      <c r="J122" s="385">
        <f>SB!J14</f>
        <v>0.5</v>
      </c>
      <c r="K122" s="385">
        <f>SB!K14</f>
        <v>0</v>
      </c>
      <c r="L122" s="385">
        <f>SB!L14</f>
        <v>0</v>
      </c>
      <c r="M122" s="385">
        <f>SB!M14</f>
        <v>0</v>
      </c>
      <c r="N122" s="385">
        <f>SB!N14</f>
        <v>0</v>
      </c>
      <c r="O122" s="385">
        <f>SB!O14</f>
        <v>0</v>
      </c>
      <c r="P122" s="385">
        <f>SB!P14</f>
        <v>0</v>
      </c>
      <c r="Q122" s="385">
        <f>SB!Q14</f>
        <v>0</v>
      </c>
      <c r="R122" s="385">
        <f>SB!R14</f>
        <v>1.5</v>
      </c>
      <c r="S122" s="385">
        <f>SB!S14</f>
        <v>3</v>
      </c>
      <c r="T122" s="385">
        <f>SB!T14</f>
        <v>0</v>
      </c>
      <c r="U122" s="385">
        <f>SB!U14</f>
        <v>2.5</v>
      </c>
      <c r="V122" s="385">
        <f>SB!V14</f>
        <v>0</v>
      </c>
      <c r="W122" s="385">
        <f>SB!W14</f>
        <v>0</v>
      </c>
      <c r="X122" s="385">
        <f>SB!X14</f>
        <v>0</v>
      </c>
      <c r="Y122" s="385">
        <f>SB!Y13</f>
        <v>0</v>
      </c>
      <c r="Z122" s="385">
        <f>SB!Z14</f>
        <v>0</v>
      </c>
      <c r="AA122" s="385">
        <f>SB!AA14</f>
        <v>0</v>
      </c>
      <c r="AB122" s="385">
        <f>SB!AB14</f>
        <v>0</v>
      </c>
      <c r="AC122" s="386">
        <f>SB!AC14</f>
        <v>8</v>
      </c>
      <c r="AD122" s="386">
        <f>SB!AD14</f>
        <v>13.5</v>
      </c>
      <c r="AE122" s="386">
        <f>SB!AE14</f>
        <v>10.5</v>
      </c>
      <c r="AF122" s="386">
        <f>SB!AF14</f>
        <v>3</v>
      </c>
      <c r="AG122" s="413">
        <f>SB!AG14</f>
        <v>1.6875</v>
      </c>
      <c r="AH122" s="414">
        <f>SB!AH14</f>
        <v>4</v>
      </c>
      <c r="AI122" s="414">
        <f>SB!AI14</f>
        <v>3</v>
      </c>
      <c r="AJ122" s="414">
        <f>SB!AJ14</f>
        <v>1</v>
      </c>
      <c r="AK122" s="415">
        <f>SB!AK14</f>
        <v>0.5625</v>
      </c>
      <c r="AL122" s="389">
        <f>SB!AL14</f>
        <v>0</v>
      </c>
    </row>
    <row r="123" spans="1:38" ht="18" customHeight="1">
      <c r="A123" s="257" t="str">
        <f>PT!A8</f>
        <v>PT</v>
      </c>
      <c r="B123" s="381" t="str">
        <f>PT!B8</f>
        <v>SMITH, Bill</v>
      </c>
      <c r="C123" s="385">
        <f>PT!C8</f>
        <v>0</v>
      </c>
      <c r="D123" s="385">
        <f>PT!D8</f>
        <v>0</v>
      </c>
      <c r="E123" s="385">
        <f>PT!E8</f>
        <v>0</v>
      </c>
      <c r="F123" s="385">
        <f>PT!F8</f>
        <v>0</v>
      </c>
      <c r="G123" s="385">
        <f>PT!G8</f>
        <v>1.5</v>
      </c>
      <c r="H123" s="385">
        <f>PT!H8</f>
        <v>0</v>
      </c>
      <c r="I123" s="385">
        <f>PT!I8</f>
        <v>1</v>
      </c>
      <c r="J123" s="385">
        <f>PT!J8</f>
        <v>3</v>
      </c>
      <c r="K123" s="385">
        <f>PT!K8</f>
        <v>0</v>
      </c>
      <c r="L123" s="385">
        <f>PT!L8</f>
        <v>0</v>
      </c>
      <c r="M123" s="385">
        <f>PT!M8</f>
        <v>0.5</v>
      </c>
      <c r="N123" s="385">
        <f>PT!N8</f>
        <v>3</v>
      </c>
      <c r="O123" s="385">
        <f>PT!O8</f>
        <v>0</v>
      </c>
      <c r="P123" s="385">
        <f>PT!P8</f>
        <v>1.5</v>
      </c>
      <c r="Q123" s="385">
        <f>PT!Q8</f>
        <v>0</v>
      </c>
      <c r="R123" s="385">
        <f>PT!R8</f>
        <v>0</v>
      </c>
      <c r="S123" s="385">
        <f>PT!S8</f>
        <v>0</v>
      </c>
      <c r="T123" s="385">
        <f>PT!T8</f>
        <v>0</v>
      </c>
      <c r="U123" s="385">
        <f>PT!U8</f>
        <v>0</v>
      </c>
      <c r="V123" s="385">
        <f>PT!V8</f>
        <v>0</v>
      </c>
      <c r="W123" s="385">
        <f>PT!W8</f>
        <v>0</v>
      </c>
      <c r="X123" s="385">
        <f>PT!X8</f>
        <v>0</v>
      </c>
      <c r="Y123" s="385">
        <f>PT!Y8</f>
        <v>0</v>
      </c>
      <c r="Z123" s="385">
        <f>PT!Z8</f>
        <v>0</v>
      </c>
      <c r="AA123" s="385">
        <f>PT!AA8</f>
        <v>0</v>
      </c>
      <c r="AB123" s="385">
        <f>PT!AB8</f>
        <v>0</v>
      </c>
      <c r="AC123" s="386">
        <f>PT!AC8</f>
        <v>6</v>
      </c>
      <c r="AD123" s="386">
        <f>PT!AD8</f>
        <v>10.5</v>
      </c>
      <c r="AE123" s="386">
        <f>PT!AE8</f>
        <v>7.5</v>
      </c>
      <c r="AF123" s="386">
        <f>PT!AF8</f>
        <v>3</v>
      </c>
      <c r="AG123" s="413">
        <f>PT!AG8</f>
        <v>1.75</v>
      </c>
      <c r="AH123" s="414">
        <f>PT!AH8</f>
        <v>2</v>
      </c>
      <c r="AI123" s="414">
        <f>PT!AI8</f>
        <v>2</v>
      </c>
      <c r="AJ123" s="414">
        <f>PT!AJ8</f>
        <v>2</v>
      </c>
      <c r="AK123" s="415">
        <f>PT!AK8</f>
        <v>0.5</v>
      </c>
      <c r="AL123" s="389">
        <f>PT!AL8</f>
        <v>0</v>
      </c>
    </row>
    <row r="124" spans="1:38" ht="18" customHeight="1">
      <c r="A124" s="257" t="str">
        <f>WB!A14</f>
        <v>WB</v>
      </c>
      <c r="B124" s="381" t="str">
        <f>WB!B14</f>
        <v>CAREY, Mike</v>
      </c>
      <c r="C124" s="385">
        <f>WB!C14</f>
        <v>3</v>
      </c>
      <c r="D124" s="385">
        <f>WB!D14</f>
        <v>0</v>
      </c>
      <c r="E124" s="385">
        <f>WB!E14</f>
        <v>0</v>
      </c>
      <c r="F124" s="385">
        <f>WB!F14</f>
        <v>0</v>
      </c>
      <c r="G124" s="385">
        <f>WB!G14</f>
        <v>0</v>
      </c>
      <c r="H124" s="385">
        <f>WB!H14</f>
        <v>0</v>
      </c>
      <c r="I124" s="385">
        <f>WB!I14</f>
        <v>0</v>
      </c>
      <c r="J124" s="385">
        <f>WB!J14</f>
        <v>0</v>
      </c>
      <c r="K124" s="385">
        <f>WB!K14</f>
        <v>0</v>
      </c>
      <c r="L124" s="385">
        <f>WB!L14</f>
        <v>0</v>
      </c>
      <c r="M124" s="385">
        <f>WB!M14</f>
        <v>0</v>
      </c>
      <c r="N124" s="385">
        <f>WB!N14</f>
        <v>0</v>
      </c>
      <c r="O124" s="385">
        <f>WB!O14</f>
        <v>0</v>
      </c>
      <c r="P124" s="385">
        <f>WB!P14</f>
        <v>0</v>
      </c>
      <c r="Q124" s="385">
        <f>WB!Q14</f>
        <v>0</v>
      </c>
      <c r="R124" s="385">
        <f>WB!R14</f>
        <v>0</v>
      </c>
      <c r="S124" s="385">
        <f>WB!S14</f>
        <v>0</v>
      </c>
      <c r="T124" s="385">
        <f>WB!T14</f>
        <v>0</v>
      </c>
      <c r="U124" s="385">
        <f>WB!U14</f>
        <v>0</v>
      </c>
      <c r="V124" s="385">
        <f>WB!V14</f>
        <v>0</v>
      </c>
      <c r="W124" s="385">
        <f>WB!W14</f>
        <v>0</v>
      </c>
      <c r="X124" s="385">
        <f>WB!X14</f>
        <v>0</v>
      </c>
      <c r="Y124" s="385">
        <f>WB!Y14</f>
        <v>0</v>
      </c>
      <c r="Z124" s="385">
        <f>WB!Z14</f>
        <v>0</v>
      </c>
      <c r="AA124" s="385">
        <f>WB!AA14</f>
        <v>0</v>
      </c>
      <c r="AB124" s="385">
        <f>WB!AB14</f>
        <v>0</v>
      </c>
      <c r="AC124" s="386">
        <f>WB!AC14</f>
        <v>1</v>
      </c>
      <c r="AD124" s="386">
        <f>WB!AD14</f>
        <v>3</v>
      </c>
      <c r="AE124" s="386">
        <f>WB!AE14</f>
        <v>0</v>
      </c>
      <c r="AF124" s="386">
        <f>WB!AF14</f>
        <v>3</v>
      </c>
      <c r="AG124" s="413">
        <f>WB!AG14</f>
        <v>3</v>
      </c>
      <c r="AH124" s="414">
        <f>WB!AH14</f>
        <v>1</v>
      </c>
      <c r="AI124" s="414">
        <f>WB!AI14</f>
        <v>0</v>
      </c>
      <c r="AJ124" s="414">
        <f>WB!AJ14</f>
        <v>0</v>
      </c>
      <c r="AK124" s="415">
        <f>WB!AK14</f>
        <v>1</v>
      </c>
      <c r="AL124" s="389">
        <f>WB!AL14</f>
        <v>0</v>
      </c>
    </row>
    <row r="125" spans="1:38" ht="18" customHeight="1">
      <c r="A125" s="257" t="str">
        <f>SE!A15</f>
        <v>SE</v>
      </c>
      <c r="B125" s="381" t="str">
        <f>SE!B15</f>
        <v>MOORE, Herb</v>
      </c>
      <c r="C125" s="385">
        <f>SE!C15</f>
        <v>3</v>
      </c>
      <c r="D125" s="385">
        <f>SE!D15</f>
        <v>3</v>
      </c>
      <c r="E125" s="385">
        <f>SE!E15</f>
        <v>1</v>
      </c>
      <c r="F125" s="385">
        <f>SE!F15</f>
        <v>1.5</v>
      </c>
      <c r="G125" s="385">
        <f>SE!G15</f>
        <v>0</v>
      </c>
      <c r="H125" s="385">
        <f>SE!H15</f>
        <v>2.5</v>
      </c>
      <c r="I125" s="385">
        <f>SE!I15</f>
        <v>0.5</v>
      </c>
      <c r="J125" s="385">
        <f>SE!J15</f>
        <v>0</v>
      </c>
      <c r="K125" s="385">
        <f>SE!K15</f>
        <v>2</v>
      </c>
      <c r="L125" s="385">
        <f>SE!L15</f>
        <v>0</v>
      </c>
      <c r="M125" s="385">
        <f>SE!M15</f>
        <v>3</v>
      </c>
      <c r="N125" s="385">
        <f>SE!N15</f>
        <v>3</v>
      </c>
      <c r="O125" s="385">
        <f>SE!O15</f>
        <v>1.5</v>
      </c>
      <c r="P125" s="385">
        <f>SE!P15</f>
        <v>0</v>
      </c>
      <c r="Q125" s="385">
        <f>SE!Q15</f>
        <v>0.5</v>
      </c>
      <c r="R125" s="385">
        <f>SE!R15</f>
        <v>1.5</v>
      </c>
      <c r="S125" s="385">
        <f>SE!S15</f>
        <v>0</v>
      </c>
      <c r="T125" s="385">
        <f>SE!T15</f>
        <v>0</v>
      </c>
      <c r="U125" s="385">
        <f>SE!U15</f>
        <v>1</v>
      </c>
      <c r="V125" s="385">
        <f>SE!V15</f>
        <v>0.5</v>
      </c>
      <c r="W125" s="385">
        <f>SE!W15</f>
        <v>0</v>
      </c>
      <c r="X125" s="385">
        <f>SE!X15</f>
        <v>0</v>
      </c>
      <c r="Y125" s="385">
        <f>SE!Y15</f>
        <v>0</v>
      </c>
      <c r="Z125" s="385">
        <f>SE!Z15</f>
        <v>3</v>
      </c>
      <c r="AA125" s="385">
        <f>SE!AA15</f>
        <v>2</v>
      </c>
      <c r="AB125" s="385">
        <f>SE!AB15</f>
        <v>0</v>
      </c>
      <c r="AC125" s="386">
        <f>SE!AC15</f>
        <v>19</v>
      </c>
      <c r="AD125" s="386">
        <f>SE!AD15</f>
        <v>29.5</v>
      </c>
      <c r="AE125" s="386">
        <f>SE!AE15</f>
        <v>27.5</v>
      </c>
      <c r="AF125" s="386">
        <f>SE!AF15</f>
        <v>2</v>
      </c>
      <c r="AG125" s="413">
        <f>SE!AG15</f>
        <v>1.5526315789473684</v>
      </c>
      <c r="AH125" s="414">
        <f>SE!AH15</f>
        <v>8</v>
      </c>
      <c r="AI125" s="414">
        <f>SE!AI15</f>
        <v>8</v>
      </c>
      <c r="AJ125" s="414">
        <f>SE!AJ15</f>
        <v>3</v>
      </c>
      <c r="AK125" s="415">
        <f>SE!AK15</f>
        <v>0.5</v>
      </c>
      <c r="AL125" s="389">
        <f>SE!AL15</f>
        <v>0</v>
      </c>
    </row>
    <row r="126" spans="1:38" ht="18" customHeight="1">
      <c r="A126" s="257" t="str">
        <f>GK!A6</f>
        <v>GK</v>
      </c>
      <c r="B126" s="395" t="str">
        <f>GK!B6</f>
        <v>PUTVINSKI, George</v>
      </c>
      <c r="C126" s="385">
        <f>GK!C6</f>
        <v>0</v>
      </c>
      <c r="D126" s="385">
        <f>GK!D6</f>
        <v>2</v>
      </c>
      <c r="E126" s="385">
        <f>GK!E6</f>
        <v>1</v>
      </c>
      <c r="F126" s="385">
        <f>GK!F6</f>
        <v>0</v>
      </c>
      <c r="G126" s="385">
        <f>GK!G6</f>
        <v>0.5</v>
      </c>
      <c r="H126" s="385">
        <f>GK!H6</f>
        <v>2</v>
      </c>
      <c r="I126" s="385">
        <f>GK!I6</f>
        <v>0</v>
      </c>
      <c r="J126" s="385">
        <f>GK!J6</f>
        <v>1.5</v>
      </c>
      <c r="K126" s="385">
        <f>GK!K6</f>
        <v>0</v>
      </c>
      <c r="L126" s="385">
        <f>GK!L6</f>
        <v>3</v>
      </c>
      <c r="M126" s="385">
        <f>GK!M6</f>
        <v>3</v>
      </c>
      <c r="N126" s="385">
        <f>GK!N6</f>
        <v>3</v>
      </c>
      <c r="O126" s="385">
        <f>GK!O6</f>
        <v>1.5</v>
      </c>
      <c r="P126" s="385">
        <f>GK!P6</f>
        <v>1.5</v>
      </c>
      <c r="Q126" s="385">
        <f>GK!Q6</f>
        <v>0</v>
      </c>
      <c r="R126" s="385">
        <f>GK!R6</f>
        <v>0</v>
      </c>
      <c r="S126" s="385">
        <f>GK!S6</f>
        <v>2</v>
      </c>
      <c r="T126" s="385">
        <f>GK!T6</f>
        <v>0</v>
      </c>
      <c r="U126" s="385">
        <f>GK!U6</f>
        <v>2</v>
      </c>
      <c r="V126" s="385">
        <f>GK!V6</f>
        <v>0</v>
      </c>
      <c r="W126" s="385">
        <f>GK!W6</f>
        <v>0</v>
      </c>
      <c r="X126" s="385">
        <f>GK!X6</f>
        <v>0</v>
      </c>
      <c r="Y126" s="385">
        <f>GK!Y6</f>
        <v>2.5</v>
      </c>
      <c r="Z126" s="385">
        <f>GK!Z6</f>
        <v>0</v>
      </c>
      <c r="AA126" s="385">
        <f>GK!AA6</f>
        <v>0</v>
      </c>
      <c r="AB126" s="385">
        <f>GK!AB6</f>
        <v>1</v>
      </c>
      <c r="AC126" s="386">
        <f>GK!AC6</f>
        <v>17</v>
      </c>
      <c r="AD126" s="386">
        <f>GK!AD6</f>
        <v>26.5</v>
      </c>
      <c r="AE126" s="386">
        <f>GK!AE6</f>
        <v>24.5</v>
      </c>
      <c r="AF126" s="386">
        <f>GK!AF6</f>
        <v>2</v>
      </c>
      <c r="AG126" s="413">
        <f>GK!AG6</f>
        <v>1.5588235294117647</v>
      </c>
      <c r="AH126" s="414">
        <f>GK!AH6</f>
        <v>8</v>
      </c>
      <c r="AI126" s="414">
        <f>GK!AI6</f>
        <v>6</v>
      </c>
      <c r="AJ126" s="414">
        <f>GK!AJ6</f>
        <v>3</v>
      </c>
      <c r="AK126" s="415">
        <f>GK!AK6</f>
        <v>0.55882352941176472</v>
      </c>
      <c r="AL126" s="389">
        <f>GK!AL6</f>
        <v>0</v>
      </c>
    </row>
    <row r="127" spans="1:38" ht="18" customHeight="1">
      <c r="A127" s="73" t="str">
        <f>AB!A13</f>
        <v>AB</v>
      </c>
      <c r="B127" s="418" t="str">
        <f>AB!B13</f>
        <v>WILSON, Fred</v>
      </c>
      <c r="C127" s="414">
        <f>AB!C13</f>
        <v>0</v>
      </c>
      <c r="D127" s="414">
        <f>AB!D13</f>
        <v>0</v>
      </c>
      <c r="E127" s="414">
        <f>AB!E13</f>
        <v>0</v>
      </c>
      <c r="F127" s="414">
        <f>AB!F13</f>
        <v>0</v>
      </c>
      <c r="G127" s="414">
        <f>AB!G13</f>
        <v>0</v>
      </c>
      <c r="H127" s="414">
        <f>AB!H13</f>
        <v>0.5</v>
      </c>
      <c r="I127" s="414">
        <f>AB!I13</f>
        <v>2.5</v>
      </c>
      <c r="J127" s="414">
        <f>AB!J13</f>
        <v>1.5</v>
      </c>
      <c r="K127" s="414">
        <f>AB!K13</f>
        <v>1.5</v>
      </c>
      <c r="L127" s="414">
        <f>AB!L13</f>
        <v>3</v>
      </c>
      <c r="M127" s="414">
        <f>AB!M13</f>
        <v>3</v>
      </c>
      <c r="N127" s="414">
        <f>AB!N13</f>
        <v>0</v>
      </c>
      <c r="O127" s="414">
        <f>AB!O13</f>
        <v>0</v>
      </c>
      <c r="P127" s="414">
        <f>AB!P13</f>
        <v>2.5</v>
      </c>
      <c r="Q127" s="414">
        <f>AB!Q13</f>
        <v>0</v>
      </c>
      <c r="R127" s="414">
        <f>AB!R13</f>
        <v>2.5</v>
      </c>
      <c r="S127" s="414">
        <f>AB!S13</f>
        <v>0</v>
      </c>
      <c r="T127" s="414">
        <f>AB!T13</f>
        <v>0</v>
      </c>
      <c r="U127" s="414">
        <f>AB!U13</f>
        <v>2</v>
      </c>
      <c r="V127" s="414">
        <f>AB!V13</f>
        <v>0</v>
      </c>
      <c r="W127" s="414">
        <f>AB!W13</f>
        <v>3</v>
      </c>
      <c r="X127" s="414">
        <f>AB!X13</f>
        <v>2</v>
      </c>
      <c r="Y127" s="414">
        <f>AB!Y13</f>
        <v>1</v>
      </c>
      <c r="Z127" s="414">
        <f>AB!Z13</f>
        <v>0</v>
      </c>
      <c r="AA127" s="414">
        <f>AB!AA13</f>
        <v>0</v>
      </c>
      <c r="AB127" s="414">
        <f>AB!AB13</f>
        <v>0</v>
      </c>
      <c r="AC127" s="419">
        <f>AB!AC13</f>
        <v>16</v>
      </c>
      <c r="AD127" s="419">
        <f>AB!AD13</f>
        <v>25</v>
      </c>
      <c r="AE127" s="419">
        <f>AB!AE13</f>
        <v>23</v>
      </c>
      <c r="AF127" s="419">
        <f>AB!AF13</f>
        <v>2</v>
      </c>
      <c r="AG127" s="413">
        <f>AB!AG13</f>
        <v>1.5625</v>
      </c>
      <c r="AH127" s="414">
        <f>AB!AH13</f>
        <v>8</v>
      </c>
      <c r="AI127" s="414">
        <f>AB!AI13</f>
        <v>6</v>
      </c>
      <c r="AJ127" s="414">
        <f>AB!AJ13</f>
        <v>2</v>
      </c>
      <c r="AK127" s="415">
        <f>AB!AK13</f>
        <v>0.5625</v>
      </c>
      <c r="AL127" s="389">
        <f>AB!AL13</f>
        <v>0</v>
      </c>
    </row>
    <row r="128" spans="1:38" ht="18" customHeight="1">
      <c r="A128" s="257" t="str">
        <f>'G1'!A8</f>
        <v>G1</v>
      </c>
      <c r="B128" s="381" t="str">
        <f>'G1'!B8</f>
        <v>GRAHAM, Russ</v>
      </c>
      <c r="C128" s="385">
        <f>'G1'!C8</f>
        <v>0.5</v>
      </c>
      <c r="D128" s="385">
        <f>'G1'!D8</f>
        <v>3</v>
      </c>
      <c r="E128" s="385">
        <f>'G1'!E8</f>
        <v>0</v>
      </c>
      <c r="F128" s="385">
        <f>'G1'!F8</f>
        <v>0.5</v>
      </c>
      <c r="G128" s="385">
        <f>'G1'!G8</f>
        <v>0.5</v>
      </c>
      <c r="H128" s="385">
        <f>'G1'!H8</f>
        <v>0</v>
      </c>
      <c r="I128" s="385">
        <f>'G1'!I8</f>
        <v>0.5</v>
      </c>
      <c r="J128" s="385">
        <f>'G1'!J8</f>
        <v>0</v>
      </c>
      <c r="K128" s="385">
        <f>'G1'!K8</f>
        <v>0</v>
      </c>
      <c r="L128" s="385">
        <f>'G1'!L8</f>
        <v>0</v>
      </c>
      <c r="M128" s="385">
        <f>'G1'!M8</f>
        <v>2</v>
      </c>
      <c r="N128" s="385">
        <f>'G1'!N8</f>
        <v>2</v>
      </c>
      <c r="O128" s="385">
        <f>'G1'!O8</f>
        <v>0</v>
      </c>
      <c r="P128" s="385">
        <f>'G1'!P8</f>
        <v>0</v>
      </c>
      <c r="Q128" s="385">
        <f>'G1'!Q8</f>
        <v>2</v>
      </c>
      <c r="R128" s="385">
        <f>'G1'!R8</f>
        <v>0</v>
      </c>
      <c r="S128" s="385">
        <f>'G1'!S8</f>
        <v>2.5</v>
      </c>
      <c r="T128" s="385">
        <f>'G1'!T8</f>
        <v>2.5</v>
      </c>
      <c r="U128" s="385">
        <f>'G1'!U8</f>
        <v>3</v>
      </c>
      <c r="V128" s="385">
        <f>'G1'!V8</f>
        <v>2.5</v>
      </c>
      <c r="W128" s="385">
        <f>'G1'!W8</f>
        <v>0.5</v>
      </c>
      <c r="X128" s="385">
        <f>'G1'!X8</f>
        <v>2</v>
      </c>
      <c r="Y128" s="385">
        <f>'G1'!Y8</f>
        <v>0</v>
      </c>
      <c r="Z128" s="385">
        <f>'G1'!Z8</f>
        <v>1</v>
      </c>
      <c r="AA128" s="385">
        <f>'G1'!AA8</f>
        <v>0</v>
      </c>
      <c r="AB128" s="385">
        <f>'G1'!AB8</f>
        <v>0</v>
      </c>
      <c r="AC128" s="386">
        <f>'G1'!AC8</f>
        <v>16</v>
      </c>
      <c r="AD128" s="386">
        <f>'G1'!AD8</f>
        <v>25</v>
      </c>
      <c r="AE128" s="386">
        <f>'G1'!AE8</f>
        <v>23</v>
      </c>
      <c r="AF128" s="386">
        <f>'G1'!AF8</f>
        <v>2</v>
      </c>
      <c r="AG128" s="387">
        <f>'G1'!AG8</f>
        <v>1.5625</v>
      </c>
      <c r="AH128" s="385">
        <f>'G1'!AH8</f>
        <v>9</v>
      </c>
      <c r="AI128" s="385">
        <f>'G1'!AI8</f>
        <v>7</v>
      </c>
      <c r="AJ128" s="385">
        <f>'G1'!AJ8</f>
        <v>0</v>
      </c>
      <c r="AK128" s="388">
        <f>'G1'!AK8</f>
        <v>0.5625</v>
      </c>
      <c r="AL128" s="389">
        <f>'G1'!AL8</f>
        <v>0</v>
      </c>
    </row>
    <row r="129" spans="1:38" ht="18" customHeight="1">
      <c r="A129" s="257" t="str">
        <f>SE!A16</f>
        <v>SE</v>
      </c>
      <c r="B129" s="381" t="str">
        <f>SE!B16</f>
        <v>LUCARELLI, M.</v>
      </c>
      <c r="C129" s="385">
        <f>SE!C16</f>
        <v>2</v>
      </c>
      <c r="D129" s="385">
        <f>SE!D16</f>
        <v>3</v>
      </c>
      <c r="E129" s="385">
        <f>SE!E16</f>
        <v>3</v>
      </c>
      <c r="F129" s="385">
        <f>SE!F16</f>
        <v>0</v>
      </c>
      <c r="G129" s="385">
        <f>SE!G16</f>
        <v>0.5</v>
      </c>
      <c r="H129" s="385">
        <f>SE!H16</f>
        <v>0</v>
      </c>
      <c r="I129" s="385">
        <f>SE!I16</f>
        <v>1</v>
      </c>
      <c r="J129" s="385">
        <f>SE!J16</f>
        <v>0.5</v>
      </c>
      <c r="K129" s="385">
        <f>SE!K16</f>
        <v>0</v>
      </c>
      <c r="L129" s="385">
        <f>SE!L16</f>
        <v>0</v>
      </c>
      <c r="M129" s="385">
        <f>SE!M16</f>
        <v>2.5</v>
      </c>
      <c r="N129" s="385">
        <f>SE!N16</f>
        <v>0</v>
      </c>
      <c r="O129" s="385">
        <f>SE!O16</f>
        <v>3</v>
      </c>
      <c r="P129" s="385">
        <f>SE!P16</f>
        <v>2.5</v>
      </c>
      <c r="Q129" s="385">
        <f>SE!Q16</f>
        <v>0</v>
      </c>
      <c r="R129" s="385">
        <f>SE!R16</f>
        <v>2</v>
      </c>
      <c r="S129" s="385">
        <f>SE!S16</f>
        <v>0</v>
      </c>
      <c r="T129" s="385">
        <f>SE!T16</f>
        <v>0</v>
      </c>
      <c r="U129" s="385">
        <f>SE!U16</f>
        <v>0</v>
      </c>
      <c r="V129" s="385">
        <f>SE!V16</f>
        <v>0</v>
      </c>
      <c r="W129" s="385">
        <f>SE!W16</f>
        <v>0</v>
      </c>
      <c r="X129" s="385">
        <f>SE!X16</f>
        <v>2</v>
      </c>
      <c r="Y129" s="385">
        <f>SE!Y16</f>
        <v>0</v>
      </c>
      <c r="Z129" s="385">
        <f>SE!Z16</f>
        <v>1</v>
      </c>
      <c r="AA129" s="385">
        <f>SE!AA16</f>
        <v>0.5</v>
      </c>
      <c r="AB129" s="385">
        <f>SE!AB16</f>
        <v>0</v>
      </c>
      <c r="AC129" s="386">
        <f>SE!AC16</f>
        <v>15</v>
      </c>
      <c r="AD129" s="386">
        <f>SE!AD16</f>
        <v>23.5</v>
      </c>
      <c r="AE129" s="386">
        <f>SE!AE16</f>
        <v>21.5</v>
      </c>
      <c r="AF129" s="386">
        <f>SE!AF16</f>
        <v>2</v>
      </c>
      <c r="AG129" s="387">
        <f>SE!AG16</f>
        <v>1.5666666666666667</v>
      </c>
      <c r="AH129" s="385">
        <f>SE!AH16</f>
        <v>8</v>
      </c>
      <c r="AI129" s="385">
        <f>SE!AI16</f>
        <v>7</v>
      </c>
      <c r="AJ129" s="385">
        <f>SE!AJ16</f>
        <v>0</v>
      </c>
      <c r="AK129" s="388">
        <f>SE!AK16</f>
        <v>0.53333333333333333</v>
      </c>
      <c r="AL129" s="389">
        <f>SE!AL16</f>
        <v>0</v>
      </c>
    </row>
    <row r="130" spans="1:38" ht="18" customHeight="1">
      <c r="A130" s="257" t="str">
        <f>'G1'!A9</f>
        <v>G1</v>
      </c>
      <c r="B130" s="381" t="str">
        <f>'G1'!B9</f>
        <v>NEWMAN. Mike</v>
      </c>
      <c r="C130" s="385">
        <f>'G1'!C9</f>
        <v>0</v>
      </c>
      <c r="D130" s="385">
        <f>'G1'!D9</f>
        <v>3</v>
      </c>
      <c r="E130" s="385">
        <f>'G1'!E9</f>
        <v>1</v>
      </c>
      <c r="F130" s="385">
        <f>'G1'!F9</f>
        <v>0</v>
      </c>
      <c r="G130" s="385">
        <f>'G1'!G9</f>
        <v>3</v>
      </c>
      <c r="H130" s="385">
        <f>'G1'!H9</f>
        <v>0</v>
      </c>
      <c r="I130" s="385">
        <f>'G1'!I9</f>
        <v>2</v>
      </c>
      <c r="J130" s="385">
        <f>'G1'!J9</f>
        <v>0</v>
      </c>
      <c r="K130" s="385">
        <f>'G1'!K9</f>
        <v>0</v>
      </c>
      <c r="L130" s="385">
        <f>'G1'!L9</f>
        <v>0</v>
      </c>
      <c r="M130" s="385">
        <f>'G1'!M9</f>
        <v>0</v>
      </c>
      <c r="N130" s="385">
        <f>'G1'!N9</f>
        <v>0</v>
      </c>
      <c r="O130" s="385">
        <f>'G1'!O9</f>
        <v>0</v>
      </c>
      <c r="P130" s="385">
        <f>'G1'!P9</f>
        <v>3</v>
      </c>
      <c r="Q130" s="385">
        <f>'G1'!Q9</f>
        <v>0</v>
      </c>
      <c r="R130" s="385">
        <f>'G1'!R9</f>
        <v>0.5</v>
      </c>
      <c r="S130" s="385">
        <f>'G1'!S9</f>
        <v>2.5</v>
      </c>
      <c r="T130" s="385">
        <f>'G1'!T9</f>
        <v>1</v>
      </c>
      <c r="U130" s="385">
        <f>'G1'!U9</f>
        <v>3</v>
      </c>
      <c r="V130" s="385">
        <f>'G1'!V9</f>
        <v>0</v>
      </c>
      <c r="W130" s="385">
        <f>'G1'!W9</f>
        <v>0</v>
      </c>
      <c r="X130" s="385">
        <f>'G1'!X9</f>
        <v>0</v>
      </c>
      <c r="Y130" s="385">
        <f>'G1'!Y9</f>
        <v>0.5</v>
      </c>
      <c r="Z130" s="385">
        <f>'G1'!Z9</f>
        <v>1</v>
      </c>
      <c r="AA130" s="385">
        <f>'G1'!AA9</f>
        <v>0</v>
      </c>
      <c r="AB130" s="385">
        <f>'G1'!AB9</f>
        <v>0</v>
      </c>
      <c r="AC130" s="386">
        <f>'G1'!AC9</f>
        <v>13</v>
      </c>
      <c r="AD130" s="386">
        <f>'G1'!AD9</f>
        <v>20.5</v>
      </c>
      <c r="AE130" s="386">
        <f>'G1'!AE9</f>
        <v>18.5</v>
      </c>
      <c r="AF130" s="386">
        <f>'G1'!AF9</f>
        <v>2</v>
      </c>
      <c r="AG130" s="387">
        <f>'G1'!AG9</f>
        <v>1.5769230769230769</v>
      </c>
      <c r="AH130" s="385">
        <f>'G1'!AH9</f>
        <v>6</v>
      </c>
      <c r="AI130" s="385">
        <f>'G1'!AI9</f>
        <v>7</v>
      </c>
      <c r="AJ130" s="385">
        <f>'G1'!AJ9</f>
        <v>0</v>
      </c>
      <c r="AK130" s="388">
        <f>'G1'!AK9</f>
        <v>0.46153846153846156</v>
      </c>
      <c r="AL130" s="389">
        <f>'G1'!AL9</f>
        <v>0</v>
      </c>
    </row>
    <row r="131" spans="1:38" ht="18" customHeight="1">
      <c r="A131" s="257" t="str">
        <f>MV!A14</f>
        <v>MV</v>
      </c>
      <c r="B131" s="381" t="str">
        <f>MV!B14</f>
        <v>CARTER, Bob</v>
      </c>
      <c r="C131" s="385">
        <f>MV!C14</f>
        <v>0</v>
      </c>
      <c r="D131" s="385">
        <f>MV!D14</f>
        <v>0</v>
      </c>
      <c r="E131" s="385">
        <f>MV!E14</f>
        <v>3</v>
      </c>
      <c r="F131" s="385">
        <f>MV!F14</f>
        <v>0</v>
      </c>
      <c r="G131" s="385">
        <f>MV!G14</f>
        <v>0</v>
      </c>
      <c r="H131" s="385">
        <f>MV!H14</f>
        <v>0</v>
      </c>
      <c r="I131" s="385">
        <f>MV!I14</f>
        <v>0</v>
      </c>
      <c r="J131" s="385">
        <f>MV!J14</f>
        <v>3</v>
      </c>
      <c r="K131" s="385">
        <f>MV!K14</f>
        <v>1</v>
      </c>
      <c r="L131" s="385">
        <f>MV!L14</f>
        <v>0</v>
      </c>
      <c r="M131" s="385">
        <f>MV!M14</f>
        <v>0</v>
      </c>
      <c r="N131" s="385">
        <f>MV!N14</f>
        <v>0</v>
      </c>
      <c r="O131" s="385">
        <f>MV!O14</f>
        <v>0.5</v>
      </c>
      <c r="P131" s="385">
        <f>MV!P14</f>
        <v>0</v>
      </c>
      <c r="Q131" s="385">
        <f>MV!Q14</f>
        <v>0.5</v>
      </c>
      <c r="R131" s="385">
        <f>MV!R14</f>
        <v>0</v>
      </c>
      <c r="S131" s="385">
        <f>MV!S14</f>
        <v>0</v>
      </c>
      <c r="T131" s="385">
        <f>MV!T14</f>
        <v>3</v>
      </c>
      <c r="U131" s="385">
        <f>MV!U14</f>
        <v>2</v>
      </c>
      <c r="V131" s="385">
        <f>MV!V14</f>
        <v>1</v>
      </c>
      <c r="W131" s="385">
        <f>MV!W14</f>
        <v>3</v>
      </c>
      <c r="X131" s="385">
        <f>MV!X14</f>
        <v>0</v>
      </c>
      <c r="Y131" s="385">
        <f>MV!Y14</f>
        <v>1</v>
      </c>
      <c r="Z131" s="385">
        <f>MV!Z14</f>
        <v>2.5</v>
      </c>
      <c r="AA131" s="385">
        <f>MV!AA14</f>
        <v>0</v>
      </c>
      <c r="AB131" s="385">
        <f>MV!AB14</f>
        <v>0</v>
      </c>
      <c r="AC131" s="386">
        <f>MV!AC14</f>
        <v>13</v>
      </c>
      <c r="AD131" s="386">
        <f>MV!AD14</f>
        <v>20.5</v>
      </c>
      <c r="AE131" s="386">
        <f>MV!AE14</f>
        <v>18.5</v>
      </c>
      <c r="AF131" s="386">
        <f>MV!AF14</f>
        <v>2</v>
      </c>
      <c r="AG131" s="387">
        <f>MV!AG14</f>
        <v>1.5769230769230769</v>
      </c>
      <c r="AH131" s="385">
        <f>MV!AH14</f>
        <v>6</v>
      </c>
      <c r="AI131" s="385">
        <f>MV!AI14</f>
        <v>7</v>
      </c>
      <c r="AJ131" s="385">
        <f>MV!AJ14</f>
        <v>0</v>
      </c>
      <c r="AK131" s="388">
        <f>MV!AK14</f>
        <v>0.46153846153846156</v>
      </c>
      <c r="AL131" s="389">
        <f>MV!AL14</f>
        <v>0</v>
      </c>
    </row>
    <row r="132" spans="1:38" ht="18" customHeight="1">
      <c r="A132" s="257" t="str">
        <f>MV!A15</f>
        <v>MV</v>
      </c>
      <c r="B132" s="381" t="str">
        <f>MV!B15</f>
        <v>CARELLA, Len</v>
      </c>
      <c r="C132" s="385">
        <f>MV!C15</f>
        <v>0</v>
      </c>
      <c r="D132" s="385">
        <f>MV!D15</f>
        <v>0</v>
      </c>
      <c r="E132" s="385">
        <f>MV!E15</f>
        <v>0</v>
      </c>
      <c r="F132" s="385">
        <f>MV!F15</f>
        <v>0</v>
      </c>
      <c r="G132" s="385">
        <f>MV!G15</f>
        <v>0</v>
      </c>
      <c r="H132" s="385">
        <f>MV!H15</f>
        <v>2.5</v>
      </c>
      <c r="I132" s="385">
        <f>MV!I15</f>
        <v>0</v>
      </c>
      <c r="J132" s="385">
        <f>MV!J15</f>
        <v>0</v>
      </c>
      <c r="K132" s="385">
        <f>MV!K15</f>
        <v>0</v>
      </c>
      <c r="L132" s="385">
        <f>MV!L15</f>
        <v>0</v>
      </c>
      <c r="M132" s="385">
        <f>MV!M15</f>
        <v>0</v>
      </c>
      <c r="N132" s="385">
        <f>MV!N15</f>
        <v>0</v>
      </c>
      <c r="O132" s="385">
        <f>MV!O15</f>
        <v>1.5</v>
      </c>
      <c r="P132" s="385">
        <f>MV!P15</f>
        <v>0</v>
      </c>
      <c r="Q132" s="385">
        <f>MV!Q15</f>
        <v>0</v>
      </c>
      <c r="R132" s="385">
        <f>MV!R15</f>
        <v>0</v>
      </c>
      <c r="S132" s="385">
        <f>MV!S15</f>
        <v>0</v>
      </c>
      <c r="T132" s="385">
        <f>MV!T15</f>
        <v>0</v>
      </c>
      <c r="U132" s="385">
        <f>MV!U15</f>
        <v>0</v>
      </c>
      <c r="V132" s="385">
        <f>MV!V15</f>
        <v>0</v>
      </c>
      <c r="W132" s="385">
        <f>MV!W15</f>
        <v>0</v>
      </c>
      <c r="X132" s="385">
        <f>MV!X15</f>
        <v>0</v>
      </c>
      <c r="Y132" s="385">
        <f>MV!Y15</f>
        <v>0</v>
      </c>
      <c r="Z132" s="385">
        <f>MV!Z15</f>
        <v>0</v>
      </c>
      <c r="AA132" s="385">
        <f>MV!AA15</f>
        <v>0</v>
      </c>
      <c r="AB132" s="385">
        <f>MV!AB15</f>
        <v>0</v>
      </c>
      <c r="AC132" s="386">
        <f>MV!AC15</f>
        <v>2</v>
      </c>
      <c r="AD132" s="386">
        <f>MV!AD15</f>
        <v>4</v>
      </c>
      <c r="AE132" s="386">
        <f>MV!AE15</f>
        <v>2</v>
      </c>
      <c r="AF132" s="386">
        <f>MV!AF15</f>
        <v>2</v>
      </c>
      <c r="AG132" s="387">
        <f>MV!AG15</f>
        <v>2</v>
      </c>
      <c r="AH132" s="385">
        <f>MV!AH15</f>
        <v>1</v>
      </c>
      <c r="AI132" s="385">
        <f>MV!AI15</f>
        <v>0</v>
      </c>
      <c r="AJ132" s="385">
        <f>MV!AJ15</f>
        <v>1</v>
      </c>
      <c r="AK132" s="388">
        <f>MV!AK15</f>
        <v>0.75</v>
      </c>
      <c r="AL132" s="389" t="str">
        <f>MV!AL15</f>
        <v>R</v>
      </c>
    </row>
    <row r="133" spans="1:38" ht="18" customHeight="1">
      <c r="A133" s="384" t="str">
        <f>TW!A5</f>
        <v>TW</v>
      </c>
      <c r="B133" s="401" t="str">
        <f>TW!B5</f>
        <v>REGAN, Rich</v>
      </c>
      <c r="C133" s="389">
        <f>TW!C5</f>
        <v>3</v>
      </c>
      <c r="D133" s="389">
        <f>TW!D5</f>
        <v>1.5</v>
      </c>
      <c r="E133" s="389">
        <f>TW!E5</f>
        <v>1.5</v>
      </c>
      <c r="F133" s="389">
        <f>TW!F5</f>
        <v>3</v>
      </c>
      <c r="G133" s="389">
        <f>TW!G5</f>
        <v>0</v>
      </c>
      <c r="H133" s="389">
        <f>TW!H5</f>
        <v>1.5</v>
      </c>
      <c r="I133" s="389">
        <f>TW!I5</f>
        <v>0</v>
      </c>
      <c r="J133" s="389">
        <f>TW!J5</f>
        <v>0.5</v>
      </c>
      <c r="K133" s="389">
        <f>TW!K5</f>
        <v>3</v>
      </c>
      <c r="L133" s="389">
        <f>TW!L5</f>
        <v>0.5</v>
      </c>
      <c r="M133" s="389">
        <f>TW!M5</f>
        <v>2</v>
      </c>
      <c r="N133" s="389">
        <f>TW!N5</f>
        <v>3</v>
      </c>
      <c r="O133" s="389">
        <f>TW!O5</f>
        <v>2</v>
      </c>
      <c r="P133" s="389">
        <f>TW!P5</f>
        <v>3</v>
      </c>
      <c r="Q133" s="389">
        <f>TW!Q5</f>
        <v>3</v>
      </c>
      <c r="R133" s="389">
        <f>TW!R5</f>
        <v>1</v>
      </c>
      <c r="S133" s="389">
        <f>TW!S5</f>
        <v>0</v>
      </c>
      <c r="T133" s="389">
        <f>TW!T5</f>
        <v>1.5</v>
      </c>
      <c r="U133" s="389">
        <f>TW!U5</f>
        <v>0.5</v>
      </c>
      <c r="V133" s="389">
        <f>TW!V5</f>
        <v>2</v>
      </c>
      <c r="W133" s="389">
        <f>TW!W5</f>
        <v>2</v>
      </c>
      <c r="X133" s="389">
        <f>TW!X5</f>
        <v>0</v>
      </c>
      <c r="Y133" s="389">
        <f>TW!Y5</f>
        <v>0</v>
      </c>
      <c r="Z133" s="389">
        <f>TW!Z5</f>
        <v>1</v>
      </c>
      <c r="AA133" s="389">
        <f>TW!AA5</f>
        <v>0</v>
      </c>
      <c r="AB133" s="389">
        <f>TW!AB5</f>
        <v>2.5</v>
      </c>
      <c r="AC133" s="396">
        <f>TW!AC5</f>
        <v>25</v>
      </c>
      <c r="AD133" s="396">
        <f>TW!AD5</f>
        <v>38</v>
      </c>
      <c r="AE133" s="396">
        <f>TW!AE5</f>
        <v>37</v>
      </c>
      <c r="AF133" s="396">
        <f>TW!AF5</f>
        <v>1</v>
      </c>
      <c r="AG133" s="420">
        <f>TW!AG5</f>
        <v>1.52</v>
      </c>
      <c r="AH133" s="389">
        <f>TW!AH5</f>
        <v>11</v>
      </c>
      <c r="AI133" s="389">
        <f>TW!AI5</f>
        <v>10</v>
      </c>
      <c r="AJ133" s="389">
        <f>TW!AJ5</f>
        <v>4</v>
      </c>
      <c r="AK133" s="421">
        <f>TW!AK5</f>
        <v>0.52</v>
      </c>
      <c r="AL133" s="389">
        <f>TW!AL5</f>
        <v>0</v>
      </c>
    </row>
    <row r="134" spans="1:38" ht="18" customHeight="1">
      <c r="A134" s="257" t="str">
        <f>WB!A15</f>
        <v>WB</v>
      </c>
      <c r="B134" s="381" t="str">
        <f>WB!B15</f>
        <v>LISTER, Gregg</v>
      </c>
      <c r="C134" s="385">
        <f>WB!C15</f>
        <v>2</v>
      </c>
      <c r="D134" s="385">
        <f>WB!D15</f>
        <v>1.5</v>
      </c>
      <c r="E134" s="385">
        <f>WB!E15</f>
        <v>1</v>
      </c>
      <c r="F134" s="385">
        <f>WB!F15</f>
        <v>2.5</v>
      </c>
      <c r="G134" s="385">
        <f>WB!G15</f>
        <v>0.5</v>
      </c>
      <c r="H134" s="385">
        <f>WB!H15</f>
        <v>3</v>
      </c>
      <c r="I134" s="385">
        <f>WB!I15</f>
        <v>0</v>
      </c>
      <c r="J134" s="385">
        <f>WB!J15</f>
        <v>3</v>
      </c>
      <c r="K134" s="385">
        <f>WB!K15</f>
        <v>3</v>
      </c>
      <c r="L134" s="385">
        <f>WB!L15</f>
        <v>2</v>
      </c>
      <c r="M134" s="385">
        <f>WB!M15</f>
        <v>0</v>
      </c>
      <c r="N134" s="385">
        <f>WB!N15</f>
        <v>3</v>
      </c>
      <c r="O134" s="385">
        <f>WB!O15</f>
        <v>2.5</v>
      </c>
      <c r="P134" s="385">
        <f>WB!P15</f>
        <v>0.5</v>
      </c>
      <c r="Q134" s="385">
        <f>WB!Q15</f>
        <v>0.5</v>
      </c>
      <c r="R134" s="385">
        <f>WB!R15</f>
        <v>1.5</v>
      </c>
      <c r="S134" s="385">
        <f>WB!S15</f>
        <v>0</v>
      </c>
      <c r="T134" s="385">
        <f>WB!T15</f>
        <v>0</v>
      </c>
      <c r="U134" s="385">
        <f>WB!U15</f>
        <v>3</v>
      </c>
      <c r="V134" s="385">
        <f>WB!V15</f>
        <v>0.5</v>
      </c>
      <c r="W134" s="385">
        <f>WB!W15</f>
        <v>2.5</v>
      </c>
      <c r="X134" s="385">
        <f>WB!X15</f>
        <v>2.5</v>
      </c>
      <c r="Y134" s="385">
        <f>WB!Y15</f>
        <v>0</v>
      </c>
      <c r="Z134" s="385">
        <f>WB!Z15</f>
        <v>0</v>
      </c>
      <c r="AA134" s="385">
        <f>WB!AA15</f>
        <v>3</v>
      </c>
      <c r="AB134" s="385">
        <f>WB!AB15</f>
        <v>0</v>
      </c>
      <c r="AC134" s="386">
        <f>WB!AC15</f>
        <v>25</v>
      </c>
      <c r="AD134" s="386">
        <f>WB!AD15</f>
        <v>38</v>
      </c>
      <c r="AE134" s="386">
        <f>WB!AE15</f>
        <v>37</v>
      </c>
      <c r="AF134" s="386">
        <f>WB!AF15</f>
        <v>1</v>
      </c>
      <c r="AG134" s="387">
        <f>WB!AG15</f>
        <v>1.52</v>
      </c>
      <c r="AH134" s="385">
        <f>WB!AH15</f>
        <v>12</v>
      </c>
      <c r="AI134" s="385">
        <f>WB!AI15</f>
        <v>11</v>
      </c>
      <c r="AJ134" s="385">
        <f>WB!AJ15</f>
        <v>2</v>
      </c>
      <c r="AK134" s="388">
        <f>WB!AK15</f>
        <v>0.52</v>
      </c>
      <c r="AL134" s="389">
        <f>WB!AL15</f>
        <v>0</v>
      </c>
    </row>
    <row r="135" spans="1:38" ht="18" customHeight="1">
      <c r="A135" s="257" t="str">
        <f>QB!A16</f>
        <v>QB</v>
      </c>
      <c r="B135" s="381" t="str">
        <f>QB!B16</f>
        <v>NAKAGAWA, Roger</v>
      </c>
      <c r="C135" s="385">
        <f>QB!C16</f>
        <v>0</v>
      </c>
      <c r="D135" s="385">
        <f>QB!D16</f>
        <v>0</v>
      </c>
      <c r="E135" s="385">
        <f>QB!E16</f>
        <v>1</v>
      </c>
      <c r="F135" s="385">
        <f>QB!F16</f>
        <v>2.5</v>
      </c>
      <c r="G135" s="385">
        <f>QB!G16</f>
        <v>0</v>
      </c>
      <c r="H135" s="385">
        <f>QB!H16</f>
        <v>2</v>
      </c>
      <c r="I135" s="385">
        <f>QB!I16</f>
        <v>3</v>
      </c>
      <c r="J135" s="385">
        <f>QB!J16</f>
        <v>0</v>
      </c>
      <c r="K135" s="385">
        <f>QB!K16</f>
        <v>0</v>
      </c>
      <c r="L135" s="385">
        <f>QB!L16</f>
        <v>2</v>
      </c>
      <c r="M135" s="385">
        <f>QB!M16</f>
        <v>0</v>
      </c>
      <c r="N135" s="385">
        <f>QB!N16</f>
        <v>1</v>
      </c>
      <c r="O135" s="385">
        <f>QB!O16</f>
        <v>0</v>
      </c>
      <c r="P135" s="385">
        <f>QB!P16</f>
        <v>0</v>
      </c>
      <c r="Q135" s="385">
        <f>QB!Q16</f>
        <v>3</v>
      </c>
      <c r="R135" s="385">
        <f>QB!R16</f>
        <v>0</v>
      </c>
      <c r="S135" s="385">
        <f>QB!S16</f>
        <v>1</v>
      </c>
      <c r="T135" s="385">
        <f>QB!T16</f>
        <v>1.5</v>
      </c>
      <c r="U135" s="385">
        <f>QB!U16</f>
        <v>0</v>
      </c>
      <c r="V135" s="385">
        <f>QB!V16</f>
        <v>0.5</v>
      </c>
      <c r="W135" s="385">
        <f>QB!W16</f>
        <v>3</v>
      </c>
      <c r="X135" s="385">
        <f>QB!X16</f>
        <v>0.5</v>
      </c>
      <c r="Y135" s="385">
        <f>QB!Y16</f>
        <v>2</v>
      </c>
      <c r="Z135" s="385">
        <f>QB!Z16</f>
        <v>0</v>
      </c>
      <c r="AA135" s="385">
        <f>QB!AA16</f>
        <v>0</v>
      </c>
      <c r="AB135" s="385">
        <f>QB!AB16</f>
        <v>0</v>
      </c>
      <c r="AC135" s="386">
        <f>QB!AC16</f>
        <v>15</v>
      </c>
      <c r="AD135" s="386">
        <f>QB!AD16</f>
        <v>23</v>
      </c>
      <c r="AE135" s="386">
        <f>QB!AE16</f>
        <v>22</v>
      </c>
      <c r="AF135" s="386">
        <f>QB!AF16</f>
        <v>1</v>
      </c>
      <c r="AG135" s="387">
        <f>QB!AG16</f>
        <v>1.5333333333333334</v>
      </c>
      <c r="AH135" s="385">
        <f>QB!AH16</f>
        <v>7</v>
      </c>
      <c r="AI135" s="385">
        <f>QB!AI16</f>
        <v>7</v>
      </c>
      <c r="AJ135" s="385">
        <f>QB!AJ16</f>
        <v>1</v>
      </c>
      <c r="AK135" s="388">
        <f>QB!AK16</f>
        <v>0.5</v>
      </c>
      <c r="AL135" s="389">
        <f>QB!AL16</f>
        <v>0</v>
      </c>
    </row>
    <row r="136" spans="1:38" ht="18" customHeight="1">
      <c r="A136" s="257" t="str">
        <f>MV!A16</f>
        <v>MV</v>
      </c>
      <c r="B136" s="395" t="str">
        <f>MV!B16</f>
        <v>GRIFFITH, Garnett</v>
      </c>
      <c r="C136" s="385">
        <f>MV!C16</f>
        <v>3</v>
      </c>
      <c r="D136" s="385">
        <f>MV!D16</f>
        <v>0</v>
      </c>
      <c r="E136" s="385">
        <f>MV!E16</f>
        <v>2.5</v>
      </c>
      <c r="F136" s="385">
        <f>MV!F16</f>
        <v>0</v>
      </c>
      <c r="G136" s="385">
        <f>MV!G16</f>
        <v>0</v>
      </c>
      <c r="H136" s="385">
        <f>MV!H16</f>
        <v>0</v>
      </c>
      <c r="I136" s="385">
        <f>MV!I16</f>
        <v>2</v>
      </c>
      <c r="J136" s="385">
        <f>MV!J16</f>
        <v>1.5</v>
      </c>
      <c r="K136" s="385">
        <f>MV!K16</f>
        <v>0</v>
      </c>
      <c r="L136" s="385">
        <f>MV!L16</f>
        <v>0</v>
      </c>
      <c r="M136" s="385">
        <f>MV!M16</f>
        <v>0</v>
      </c>
      <c r="N136" s="385">
        <f>MV!N16</f>
        <v>0.5</v>
      </c>
      <c r="O136" s="385">
        <f>MV!O16</f>
        <v>0</v>
      </c>
      <c r="P136" s="385">
        <f>MV!P16</f>
        <v>0</v>
      </c>
      <c r="Q136" s="385">
        <f>MV!Q16</f>
        <v>0</v>
      </c>
      <c r="R136" s="385">
        <f>MV!R16</f>
        <v>0</v>
      </c>
      <c r="S136" s="385">
        <f>MV!S16</f>
        <v>3</v>
      </c>
      <c r="T136" s="385">
        <f>MV!T16</f>
        <v>0</v>
      </c>
      <c r="U136" s="385">
        <f>MV!U16</f>
        <v>0</v>
      </c>
      <c r="V136" s="385">
        <f>MV!V16</f>
        <v>0</v>
      </c>
      <c r="W136" s="385">
        <f>MV!W16</f>
        <v>0</v>
      </c>
      <c r="X136" s="385">
        <f>MV!X16</f>
        <v>2.5</v>
      </c>
      <c r="Y136" s="385">
        <f>MV!Y16</f>
        <v>3</v>
      </c>
      <c r="Z136" s="385">
        <f>MV!Z16</f>
        <v>0.5</v>
      </c>
      <c r="AA136" s="385">
        <f>MV!AA16</f>
        <v>0</v>
      </c>
      <c r="AB136" s="385">
        <f>MV!AB16</f>
        <v>0</v>
      </c>
      <c r="AC136" s="386">
        <f>MV!AC16</f>
        <v>12</v>
      </c>
      <c r="AD136" s="386">
        <f>MV!AD16</f>
        <v>18.5</v>
      </c>
      <c r="AE136" s="386">
        <f>MV!AE16</f>
        <v>17.5</v>
      </c>
      <c r="AF136" s="386">
        <f>MV!AF16</f>
        <v>1</v>
      </c>
      <c r="AG136" s="387">
        <f>MV!AG16</f>
        <v>1.5416666666666667</v>
      </c>
      <c r="AH136" s="385">
        <f>MV!AH16</f>
        <v>6</v>
      </c>
      <c r="AI136" s="385">
        <f>MV!AI16</f>
        <v>5</v>
      </c>
      <c r="AJ136" s="385">
        <f>MV!AJ16</f>
        <v>1</v>
      </c>
      <c r="AK136" s="388">
        <f>MV!AK16</f>
        <v>0.54166666666666663</v>
      </c>
      <c r="AL136" s="389">
        <f>MV!AL16</f>
        <v>0</v>
      </c>
    </row>
    <row r="137" spans="1:38" ht="18" customHeight="1">
      <c r="A137" s="257" t="str">
        <f>AB!A14</f>
        <v>AB</v>
      </c>
      <c r="B137" s="381" t="str">
        <f>AB!B14</f>
        <v>ROSENTHAL, Les</v>
      </c>
      <c r="C137" s="385">
        <f>AB!C14</f>
        <v>0</v>
      </c>
      <c r="D137" s="385">
        <f>AB!D14</f>
        <v>1.5</v>
      </c>
      <c r="E137" s="385">
        <f>AB!E14</f>
        <v>0</v>
      </c>
      <c r="F137" s="385">
        <f>AB!F14</f>
        <v>1.5</v>
      </c>
      <c r="G137" s="385">
        <f>AB!G14</f>
        <v>0.5</v>
      </c>
      <c r="H137" s="385">
        <f>AB!H14</f>
        <v>0</v>
      </c>
      <c r="I137" s="385">
        <f>AB!I14</f>
        <v>0</v>
      </c>
      <c r="J137" s="385">
        <f>AB!J14</f>
        <v>0</v>
      </c>
      <c r="K137" s="385">
        <f>AB!K14</f>
        <v>0</v>
      </c>
      <c r="L137" s="385">
        <f>AB!L14</f>
        <v>3</v>
      </c>
      <c r="M137" s="385">
        <f>AB!M14</f>
        <v>0</v>
      </c>
      <c r="N137" s="385">
        <f>AB!N14</f>
        <v>0</v>
      </c>
      <c r="O137" s="385">
        <f>AB!O14</f>
        <v>2.5</v>
      </c>
      <c r="P137" s="385">
        <f>AB!P14</f>
        <v>0</v>
      </c>
      <c r="Q137" s="385">
        <f>AB!Q14</f>
        <v>0</v>
      </c>
      <c r="R137" s="385">
        <f>AB!R14</f>
        <v>1.5</v>
      </c>
      <c r="S137" s="385">
        <f>AB!S14</f>
        <v>0</v>
      </c>
      <c r="T137" s="385">
        <f>AB!T14</f>
        <v>0</v>
      </c>
      <c r="U137" s="385">
        <f>AB!U14</f>
        <v>3</v>
      </c>
      <c r="V137" s="385">
        <f>AB!V14</f>
        <v>0</v>
      </c>
      <c r="W137" s="385">
        <f>AB!W14</f>
        <v>2</v>
      </c>
      <c r="X137" s="385">
        <f>AB!X14</f>
        <v>0</v>
      </c>
      <c r="Y137" s="385">
        <f>AB!Y14</f>
        <v>0</v>
      </c>
      <c r="Z137" s="385">
        <f>AB!Z14</f>
        <v>0</v>
      </c>
      <c r="AA137" s="385">
        <f>AB!AA14</f>
        <v>0</v>
      </c>
      <c r="AB137" s="385">
        <f>AB!AB14</f>
        <v>0</v>
      </c>
      <c r="AC137" s="386">
        <f>AB!AC14</f>
        <v>10</v>
      </c>
      <c r="AD137" s="386">
        <f>AB!AD14</f>
        <v>15.5</v>
      </c>
      <c r="AE137" s="386">
        <f>AB!AE14</f>
        <v>14.5</v>
      </c>
      <c r="AF137" s="386">
        <f>AB!AF14</f>
        <v>1</v>
      </c>
      <c r="AG137" s="387">
        <f>AB!AG14</f>
        <v>1.55</v>
      </c>
      <c r="AH137" s="385">
        <f>AB!AH14</f>
        <v>4</v>
      </c>
      <c r="AI137" s="385">
        <f>AB!AI14</f>
        <v>3</v>
      </c>
      <c r="AJ137" s="385">
        <f>AB!AJ14</f>
        <v>3</v>
      </c>
      <c r="AK137" s="388">
        <f>AB!AK14</f>
        <v>0.55000000000000004</v>
      </c>
      <c r="AL137" s="389">
        <f>AB!AL14</f>
        <v>0</v>
      </c>
    </row>
    <row r="138" spans="1:38" ht="18" customHeight="1">
      <c r="A138" s="257" t="str">
        <f>MV!A17</f>
        <v>MV</v>
      </c>
      <c r="B138" s="381" t="str">
        <f>MV!B17</f>
        <v>AGABITI, Frank</v>
      </c>
      <c r="C138" s="385">
        <f>MV!C17</f>
        <v>0</v>
      </c>
      <c r="D138" s="385">
        <f>MV!D17</f>
        <v>2</v>
      </c>
      <c r="E138" s="385">
        <f>MV!E17</f>
        <v>0</v>
      </c>
      <c r="F138" s="385">
        <f>MV!F17</f>
        <v>2</v>
      </c>
      <c r="G138" s="385">
        <f>MV!G17</f>
        <v>0</v>
      </c>
      <c r="H138" s="385">
        <f>MV!H17</f>
        <v>0</v>
      </c>
      <c r="I138" s="385">
        <f>MV!I17</f>
        <v>0</v>
      </c>
      <c r="J138" s="385">
        <f>MV!J17</f>
        <v>2</v>
      </c>
      <c r="K138" s="385">
        <f>MV!K17</f>
        <v>0</v>
      </c>
      <c r="L138" s="385">
        <f>MV!L17</f>
        <v>1</v>
      </c>
      <c r="M138" s="385">
        <f>MV!M17</f>
        <v>0</v>
      </c>
      <c r="N138" s="385">
        <f>MV!N17</f>
        <v>1.5</v>
      </c>
      <c r="O138" s="385">
        <f>MV!O17</f>
        <v>0</v>
      </c>
      <c r="P138" s="385">
        <f>MV!P17</f>
        <v>0</v>
      </c>
      <c r="Q138" s="385">
        <f>MV!Q17</f>
        <v>0</v>
      </c>
      <c r="R138" s="385">
        <f>MV!R17</f>
        <v>0</v>
      </c>
      <c r="S138" s="385">
        <f>MV!S17</f>
        <v>0</v>
      </c>
      <c r="T138" s="385">
        <f>MV!T17</f>
        <v>0</v>
      </c>
      <c r="U138" s="385">
        <f>MV!U17</f>
        <v>2.5</v>
      </c>
      <c r="V138" s="385">
        <f>MV!V17</f>
        <v>0</v>
      </c>
      <c r="W138" s="385">
        <f>MV!W17</f>
        <v>3</v>
      </c>
      <c r="X138" s="385">
        <f>MV!X17</f>
        <v>0</v>
      </c>
      <c r="Y138" s="385">
        <f>MV!Y17</f>
        <v>0</v>
      </c>
      <c r="Z138" s="385">
        <f>MV!Z17</f>
        <v>0</v>
      </c>
      <c r="AA138" s="385">
        <f>MV!AA17</f>
        <v>0</v>
      </c>
      <c r="AB138" s="385">
        <f>MV!AB17</f>
        <v>0</v>
      </c>
      <c r="AC138" s="386">
        <f>MV!AC17</f>
        <v>9</v>
      </c>
      <c r="AD138" s="386">
        <f>MV!AD17</f>
        <v>14</v>
      </c>
      <c r="AE138" s="386">
        <f>MV!AE17</f>
        <v>13</v>
      </c>
      <c r="AF138" s="386">
        <f>MV!AF17</f>
        <v>1</v>
      </c>
      <c r="AG138" s="387">
        <f>MV!AG17</f>
        <v>1.5555555555555556</v>
      </c>
      <c r="AH138" s="385">
        <f>MV!AH17</f>
        <v>5</v>
      </c>
      <c r="AI138" s="385">
        <f>MV!AI17</f>
        <v>3</v>
      </c>
      <c r="AJ138" s="385">
        <f>MV!AJ17</f>
        <v>1</v>
      </c>
      <c r="AK138" s="388">
        <f>MV!AK17</f>
        <v>0.61111111111111116</v>
      </c>
      <c r="AL138" s="389" t="str">
        <f>MV!AL17</f>
        <v>R</v>
      </c>
    </row>
    <row r="139" spans="1:38" ht="18" customHeight="1">
      <c r="A139" s="257" t="str">
        <f>MV!A18</f>
        <v>MV</v>
      </c>
      <c r="B139" s="395" t="str">
        <f>MV!B18</f>
        <v>HARTMANN, Mike</v>
      </c>
      <c r="C139" s="385">
        <f>MV!C18</f>
        <v>0</v>
      </c>
      <c r="D139" s="385">
        <f>MV!D18</f>
        <v>0</v>
      </c>
      <c r="E139" s="385">
        <f>MV!E18</f>
        <v>3</v>
      </c>
      <c r="F139" s="385">
        <f>MV!F18</f>
        <v>0</v>
      </c>
      <c r="G139" s="385">
        <f>MV!G18</f>
        <v>3</v>
      </c>
      <c r="H139" s="385">
        <f>MV!H18</f>
        <v>0</v>
      </c>
      <c r="I139" s="385">
        <f>MV!I18</f>
        <v>0.5</v>
      </c>
      <c r="J139" s="385">
        <f>MV!J18</f>
        <v>1.5</v>
      </c>
      <c r="K139" s="385">
        <f>MV!K18</f>
        <v>0</v>
      </c>
      <c r="L139" s="385">
        <f>MV!L18</f>
        <v>0</v>
      </c>
      <c r="M139" s="385">
        <f>MV!M18</f>
        <v>0</v>
      </c>
      <c r="N139" s="385">
        <f>MV!N18</f>
        <v>0</v>
      </c>
      <c r="O139" s="385">
        <f>MV!O18</f>
        <v>0</v>
      </c>
      <c r="P139" s="385">
        <f>MV!P18</f>
        <v>0</v>
      </c>
      <c r="Q139" s="385">
        <f>MV!Q18</f>
        <v>0</v>
      </c>
      <c r="R139" s="385">
        <f>MV!R18</f>
        <v>0</v>
      </c>
      <c r="S139" s="385">
        <f>MV!S18</f>
        <v>0</v>
      </c>
      <c r="T139" s="385">
        <f>MV!T18</f>
        <v>0</v>
      </c>
      <c r="U139" s="385">
        <f>MV!U18</f>
        <v>0</v>
      </c>
      <c r="V139" s="385">
        <f>MV!V18</f>
        <v>0</v>
      </c>
      <c r="W139" s="385">
        <f>MV!W18</f>
        <v>0</v>
      </c>
      <c r="X139" s="385">
        <f>MV!X18</f>
        <v>0</v>
      </c>
      <c r="Y139" s="385">
        <f>MV!Y18</f>
        <v>0</v>
      </c>
      <c r="Z139" s="385">
        <f>MV!Z18</f>
        <v>0</v>
      </c>
      <c r="AA139" s="385">
        <f>MV!AA18</f>
        <v>0</v>
      </c>
      <c r="AB139" s="385">
        <f>MV!AB18</f>
        <v>0</v>
      </c>
      <c r="AC139" s="386">
        <f>MV!AC18</f>
        <v>5</v>
      </c>
      <c r="AD139" s="386">
        <f>MV!AD18</f>
        <v>8</v>
      </c>
      <c r="AE139" s="386">
        <f>MV!AE18</f>
        <v>7</v>
      </c>
      <c r="AF139" s="386">
        <f>MV!AF18</f>
        <v>1</v>
      </c>
      <c r="AG139" s="387">
        <f>MV!AG18</f>
        <v>1.6</v>
      </c>
      <c r="AH139" s="385">
        <f>MV!AH18</f>
        <v>2</v>
      </c>
      <c r="AI139" s="385">
        <f>MV!AI18</f>
        <v>2</v>
      </c>
      <c r="AJ139" s="385">
        <f>MV!AJ18</f>
        <v>1</v>
      </c>
      <c r="AK139" s="388">
        <f>MV!AK18</f>
        <v>0.5</v>
      </c>
      <c r="AL139" s="389">
        <f>MV!AL18</f>
        <v>0</v>
      </c>
    </row>
    <row r="140" spans="1:38" ht="18" customHeight="1">
      <c r="A140" s="257" t="str">
        <f>CB!A10</f>
        <v>CB</v>
      </c>
      <c r="B140" s="381" t="str">
        <f>CB!B10</f>
        <v>KLEIBER, Bud</v>
      </c>
      <c r="C140" s="385">
        <f>CB!C10</f>
        <v>0</v>
      </c>
      <c r="D140" s="385">
        <f>CB!D10</f>
        <v>0</v>
      </c>
      <c r="E140" s="385">
        <f>CB!E10</f>
        <v>0</v>
      </c>
      <c r="F140" s="385">
        <f>CB!F10</f>
        <v>0</v>
      </c>
      <c r="G140" s="385">
        <f>CB!G10</f>
        <v>0</v>
      </c>
      <c r="H140" s="385">
        <f>CB!H10</f>
        <v>0</v>
      </c>
      <c r="I140" s="385">
        <f>CB!I10</f>
        <v>0</v>
      </c>
      <c r="J140" s="385">
        <f>CB!J10</f>
        <v>0</v>
      </c>
      <c r="K140" s="385">
        <f>CB!K10</f>
        <v>0</v>
      </c>
      <c r="L140" s="385">
        <f>CB!L10</f>
        <v>0</v>
      </c>
      <c r="M140" s="385">
        <f>CB!M10</f>
        <v>0</v>
      </c>
      <c r="N140" s="385">
        <f>CB!N10</f>
        <v>0</v>
      </c>
      <c r="O140" s="385">
        <f>CB!O10</f>
        <v>0</v>
      </c>
      <c r="P140" s="385">
        <f>CB!P10</f>
        <v>2</v>
      </c>
      <c r="Q140" s="385">
        <f>CB!Q10</f>
        <v>0</v>
      </c>
      <c r="R140" s="385">
        <f>CB!R10</f>
        <v>0</v>
      </c>
      <c r="S140" s="385">
        <f>CB!S10</f>
        <v>0</v>
      </c>
      <c r="T140" s="385">
        <f>CB!T10</f>
        <v>0</v>
      </c>
      <c r="U140" s="385">
        <f>CB!U10</f>
        <v>0</v>
      </c>
      <c r="V140" s="385">
        <f>CB!V10</f>
        <v>0</v>
      </c>
      <c r="W140" s="385">
        <f>CB!W10</f>
        <v>0</v>
      </c>
      <c r="X140" s="385">
        <f>CB!X10</f>
        <v>0</v>
      </c>
      <c r="Y140" s="385">
        <f>CB!Y10</f>
        <v>3</v>
      </c>
      <c r="Z140" s="385">
        <f>CB!Z10</f>
        <v>0</v>
      </c>
      <c r="AA140" s="385">
        <f>CB!AA10</f>
        <v>0</v>
      </c>
      <c r="AB140" s="385">
        <f>CB!AB10</f>
        <v>0</v>
      </c>
      <c r="AC140" s="386">
        <f>CB!AC10</f>
        <v>3</v>
      </c>
      <c r="AD140" s="386">
        <f>CB!AD10</f>
        <v>5</v>
      </c>
      <c r="AE140" s="386">
        <f>CB!AE10</f>
        <v>4</v>
      </c>
      <c r="AF140" s="386">
        <f>CB!AF10</f>
        <v>1</v>
      </c>
      <c r="AG140" s="387">
        <f>CB!AG10</f>
        <v>1.6666666666666667</v>
      </c>
      <c r="AH140" s="385">
        <f>CB!AH10</f>
        <v>2</v>
      </c>
      <c r="AI140" s="385">
        <f>CB!AI10</f>
        <v>1</v>
      </c>
      <c r="AJ140" s="385">
        <f>CB!AJ10</f>
        <v>0</v>
      </c>
      <c r="AK140" s="388">
        <f>CB!AK10</f>
        <v>0.66666666666666663</v>
      </c>
      <c r="AL140" s="389" t="str">
        <f>CB!AL10</f>
        <v>R</v>
      </c>
    </row>
    <row r="141" spans="1:38" ht="18" customHeight="1">
      <c r="A141" s="384" t="str">
        <f>SE!A17</f>
        <v>SE</v>
      </c>
      <c r="B141" s="391" t="str">
        <f>SE!B17</f>
        <v>JASKO, Bill</v>
      </c>
      <c r="C141" s="384">
        <f>SE!C17</f>
        <v>0</v>
      </c>
      <c r="D141" s="384">
        <f>SE!D17</f>
        <v>0</v>
      </c>
      <c r="E141" s="384">
        <f>SE!E17</f>
        <v>0</v>
      </c>
      <c r="F141" s="384">
        <f>SE!F17</f>
        <v>0</v>
      </c>
      <c r="G141" s="384">
        <f>SE!G17</f>
        <v>0</v>
      </c>
      <c r="H141" s="384">
        <f>SE!H17</f>
        <v>0</v>
      </c>
      <c r="I141" s="384">
        <f>SE!I17</f>
        <v>0</v>
      </c>
      <c r="J141" s="384">
        <f>SE!J17</f>
        <v>0</v>
      </c>
      <c r="K141" s="384">
        <f>SE!K17</f>
        <v>0</v>
      </c>
      <c r="L141" s="384">
        <f>SE!L17</f>
        <v>0</v>
      </c>
      <c r="M141" s="384">
        <f>SE!M17</f>
        <v>0</v>
      </c>
      <c r="N141" s="384">
        <f>SE!N17</f>
        <v>0</v>
      </c>
      <c r="O141" s="384">
        <f>SE!O17</f>
        <v>0</v>
      </c>
      <c r="P141" s="384">
        <f>SE!P17</f>
        <v>0</v>
      </c>
      <c r="Q141" s="384">
        <f>SE!Q17</f>
        <v>0</v>
      </c>
      <c r="R141" s="384">
        <f>SE!R17</f>
        <v>0</v>
      </c>
      <c r="S141" s="384">
        <f>SE!S17</f>
        <v>0</v>
      </c>
      <c r="T141" s="384">
        <f>SE!T17</f>
        <v>0</v>
      </c>
      <c r="U141" s="384">
        <f>SE!U17</f>
        <v>0</v>
      </c>
      <c r="V141" s="384">
        <f>SE!V17</f>
        <v>0</v>
      </c>
      <c r="W141" s="384">
        <f>SE!W17</f>
        <v>0</v>
      </c>
      <c r="X141" s="384">
        <f>SE!X17</f>
        <v>0</v>
      </c>
      <c r="Y141" s="384">
        <f>SE!Y17</f>
        <v>3</v>
      </c>
      <c r="Z141" s="384">
        <f>SE!Z17</f>
        <v>0</v>
      </c>
      <c r="AA141" s="384">
        <f>SE!AA17</f>
        <v>0</v>
      </c>
      <c r="AB141" s="384">
        <f>SE!AB17</f>
        <v>2</v>
      </c>
      <c r="AC141" s="392">
        <f>SE!AC17</f>
        <v>3</v>
      </c>
      <c r="AD141" s="392">
        <f>SE!AD17</f>
        <v>5</v>
      </c>
      <c r="AE141" s="392">
        <f>SE!AE17</f>
        <v>4</v>
      </c>
      <c r="AF141" s="392">
        <f>SE!AF17</f>
        <v>1</v>
      </c>
      <c r="AG141" s="393">
        <f>SE!AG17</f>
        <v>1.6666666666666667</v>
      </c>
      <c r="AH141" s="384">
        <f>SE!AH17</f>
        <v>2</v>
      </c>
      <c r="AI141" s="384">
        <f>SE!AI17</f>
        <v>1</v>
      </c>
      <c r="AJ141" s="384">
        <f>SE!AJ17</f>
        <v>0</v>
      </c>
      <c r="AK141" s="394">
        <f>SE!AK17</f>
        <v>0.66666666666666663</v>
      </c>
      <c r="AL141" s="384">
        <f>SE!AL17</f>
        <v>0</v>
      </c>
    </row>
    <row r="142" spans="1:38" ht="18" customHeight="1">
      <c r="A142" s="257" t="str">
        <f>TE!A11</f>
        <v>TE</v>
      </c>
      <c r="B142" s="381" t="str">
        <f>TE!B11</f>
        <v>LEWIS, Pete</v>
      </c>
      <c r="C142" s="385">
        <f>TE!C11</f>
        <v>0</v>
      </c>
      <c r="D142" s="385">
        <f>TE!D11</f>
        <v>0</v>
      </c>
      <c r="E142" s="385">
        <f>TE!E11</f>
        <v>3</v>
      </c>
      <c r="F142" s="385">
        <f>TE!F11</f>
        <v>0</v>
      </c>
      <c r="G142" s="385">
        <f>TE!G11</f>
        <v>3</v>
      </c>
      <c r="H142" s="385">
        <f>TE!H11</f>
        <v>3</v>
      </c>
      <c r="I142" s="385">
        <f>TE!I11</f>
        <v>3</v>
      </c>
      <c r="J142" s="385">
        <f>TE!J11</f>
        <v>1.5</v>
      </c>
      <c r="K142" s="385">
        <f>TE!K11</f>
        <v>1</v>
      </c>
      <c r="L142" s="385">
        <f>TE!L11</f>
        <v>0</v>
      </c>
      <c r="M142" s="385">
        <f>TE!M11</f>
        <v>0</v>
      </c>
      <c r="N142" s="385">
        <f>TE!N11</f>
        <v>2.5</v>
      </c>
      <c r="O142" s="385">
        <f>TE!O11</f>
        <v>0</v>
      </c>
      <c r="P142" s="385">
        <f>TE!P11</f>
        <v>0</v>
      </c>
      <c r="Q142" s="385">
        <f>TE!Q11</f>
        <v>2.5</v>
      </c>
      <c r="R142" s="385">
        <f>TE!R11</f>
        <v>0</v>
      </c>
      <c r="S142" s="385">
        <f>TE!S11</f>
        <v>0.5</v>
      </c>
      <c r="T142" s="385">
        <f>TE!T11</f>
        <v>0</v>
      </c>
      <c r="U142" s="385">
        <f>TE!U11</f>
        <v>3</v>
      </c>
      <c r="V142" s="385">
        <f>TE!V11</f>
        <v>3</v>
      </c>
      <c r="W142" s="385">
        <f>TE!W11</f>
        <v>2.5</v>
      </c>
      <c r="X142" s="385">
        <f>TE!X11</f>
        <v>0.5</v>
      </c>
      <c r="Y142" s="385">
        <f>TE!Y11</f>
        <v>0</v>
      </c>
      <c r="Z142" s="385">
        <f>TE!Z11</f>
        <v>0.5</v>
      </c>
      <c r="AA142" s="385">
        <f>TE!AA11</f>
        <v>3</v>
      </c>
      <c r="AB142" s="385">
        <f>TE!AB11</f>
        <v>2</v>
      </c>
      <c r="AC142" s="386">
        <f>TE!AC11</f>
        <v>23</v>
      </c>
      <c r="AD142" s="386">
        <f>TE!AD11</f>
        <v>34.5</v>
      </c>
      <c r="AE142" s="386">
        <f>TE!AE11</f>
        <v>34.5</v>
      </c>
      <c r="AF142" s="386">
        <f>TE!AF11</f>
        <v>0</v>
      </c>
      <c r="AG142" s="387">
        <f>TE!AG11</f>
        <v>1.5</v>
      </c>
      <c r="AH142" s="385">
        <f>TE!AH11</f>
        <v>11</v>
      </c>
      <c r="AI142" s="385">
        <f>TE!AI11</f>
        <v>11</v>
      </c>
      <c r="AJ142" s="385">
        <f>TE!AJ11</f>
        <v>1</v>
      </c>
      <c r="AK142" s="388">
        <f>TE!AK11</f>
        <v>0.5</v>
      </c>
      <c r="AL142" s="389">
        <f>TE!AL11</f>
        <v>0</v>
      </c>
    </row>
    <row r="143" spans="1:38" ht="18" customHeight="1">
      <c r="A143" s="257" t="str">
        <f>TW!A6</f>
        <v>TW</v>
      </c>
      <c r="B143" s="381" t="str">
        <f>TW!B6</f>
        <v>PIECH, Chris</v>
      </c>
      <c r="C143" s="385">
        <f>TW!C6</f>
        <v>0</v>
      </c>
      <c r="D143" s="385">
        <f>TW!D6</f>
        <v>3</v>
      </c>
      <c r="E143" s="385">
        <f>TW!E6</f>
        <v>1.5</v>
      </c>
      <c r="F143" s="385">
        <f>TW!F6</f>
        <v>0</v>
      </c>
      <c r="G143" s="385">
        <f>TW!G6</f>
        <v>0.5</v>
      </c>
      <c r="H143" s="385">
        <f>TW!H6</f>
        <v>1.5</v>
      </c>
      <c r="I143" s="385">
        <f>TW!I6</f>
        <v>3</v>
      </c>
      <c r="J143" s="385">
        <f>TW!J6</f>
        <v>2.5</v>
      </c>
      <c r="K143" s="385">
        <f>TW!K6</f>
        <v>1</v>
      </c>
      <c r="L143" s="385">
        <f>TW!L6</f>
        <v>3</v>
      </c>
      <c r="M143" s="385">
        <f>TW!M6</f>
        <v>1</v>
      </c>
      <c r="N143" s="385">
        <f>TW!N6</f>
        <v>0</v>
      </c>
      <c r="O143" s="385">
        <f>TW!O6</f>
        <v>0</v>
      </c>
      <c r="P143" s="385">
        <f>TW!P6</f>
        <v>0</v>
      </c>
      <c r="Q143" s="385">
        <f>TW!Q6</f>
        <v>0</v>
      </c>
      <c r="R143" s="385">
        <f>TW!R6</f>
        <v>1.5</v>
      </c>
      <c r="S143" s="385">
        <f>TW!S6</f>
        <v>2.5</v>
      </c>
      <c r="T143" s="385">
        <f>TW!T6</f>
        <v>0</v>
      </c>
      <c r="U143" s="385">
        <f>TW!U6</f>
        <v>0</v>
      </c>
      <c r="V143" s="385">
        <f>TW!V6</f>
        <v>2.5</v>
      </c>
      <c r="W143" s="385">
        <f>TW!W6</f>
        <v>0</v>
      </c>
      <c r="X143" s="385">
        <f>TW!X6</f>
        <v>0</v>
      </c>
      <c r="Y143" s="385">
        <f>TW!Y6</f>
        <v>0</v>
      </c>
      <c r="Z143" s="385">
        <f>TW!Z6</f>
        <v>0.5</v>
      </c>
      <c r="AA143" s="385">
        <f>TW!AA6</f>
        <v>0</v>
      </c>
      <c r="AB143" s="385">
        <f>TW!AB6</f>
        <v>0</v>
      </c>
      <c r="AC143" s="386">
        <f>TW!AC6</f>
        <v>16</v>
      </c>
      <c r="AD143" s="386">
        <f>TW!AD6</f>
        <v>24</v>
      </c>
      <c r="AE143" s="386">
        <f>TW!AE6</f>
        <v>24</v>
      </c>
      <c r="AF143" s="386">
        <f>TW!AF6</f>
        <v>0</v>
      </c>
      <c r="AG143" s="387">
        <f>TW!AG6</f>
        <v>1.5</v>
      </c>
      <c r="AH143" s="385">
        <f>TW!AH6</f>
        <v>6</v>
      </c>
      <c r="AI143" s="385">
        <f>TW!AI6</f>
        <v>7</v>
      </c>
      <c r="AJ143" s="385">
        <f>TW!AJ6</f>
        <v>3</v>
      </c>
      <c r="AK143" s="388">
        <f>TW!AK6</f>
        <v>0.46875</v>
      </c>
      <c r="AL143" s="389">
        <f>TW!AL6</f>
        <v>0</v>
      </c>
    </row>
    <row r="144" spans="1:38" ht="18" customHeight="1">
      <c r="A144" s="257" t="str">
        <f>GK!A10</f>
        <v>GK</v>
      </c>
      <c r="B144" s="381" t="str">
        <f>GK!B10</f>
        <v>DOYLE, Donald</v>
      </c>
      <c r="C144" s="385">
        <f>GK!C10</f>
        <v>3</v>
      </c>
      <c r="D144" s="385">
        <f>GK!D10</f>
        <v>2</v>
      </c>
      <c r="E144" s="385">
        <f>GK!E10</f>
        <v>0</v>
      </c>
      <c r="F144" s="385">
        <f>GK!F10</f>
        <v>2.5</v>
      </c>
      <c r="G144" s="385">
        <f>GK!G10</f>
        <v>3</v>
      </c>
      <c r="H144" s="385">
        <f>GK!H10</f>
        <v>3</v>
      </c>
      <c r="I144" s="385">
        <f>GK!I10</f>
        <v>0</v>
      </c>
      <c r="J144" s="385">
        <f>GK!J10</f>
        <v>0</v>
      </c>
      <c r="K144" s="385">
        <f>GK!K10</f>
        <v>0</v>
      </c>
      <c r="L144" s="385">
        <f>GK!L10</f>
        <v>1</v>
      </c>
      <c r="M144" s="385">
        <f>GK!M10</f>
        <v>0</v>
      </c>
      <c r="N144" s="385">
        <f>GK!N10</f>
        <v>0.5</v>
      </c>
      <c r="O144" s="385">
        <f>GK!O10</f>
        <v>0.5</v>
      </c>
      <c r="P144" s="385">
        <f>GK!P10</f>
        <v>0</v>
      </c>
      <c r="Q144" s="385">
        <f>GK!Q10</f>
        <v>0</v>
      </c>
      <c r="R144" s="385">
        <f>GK!R10</f>
        <v>1.5</v>
      </c>
      <c r="S144" s="385">
        <f>GK!S10</f>
        <v>0</v>
      </c>
      <c r="T144" s="385">
        <f>GK!T10</f>
        <v>0</v>
      </c>
      <c r="U144" s="385">
        <f>GK!U10</f>
        <v>0</v>
      </c>
      <c r="V144" s="385">
        <f>GK!V10</f>
        <v>1</v>
      </c>
      <c r="W144" s="385">
        <f>GK!W10</f>
        <v>2.5</v>
      </c>
      <c r="X144" s="385">
        <f>GK!X10</f>
        <v>0</v>
      </c>
      <c r="Y144" s="385">
        <f>GK!Y10</f>
        <v>0</v>
      </c>
      <c r="Z144" s="385">
        <f>GK!Z10</f>
        <v>2</v>
      </c>
      <c r="AA144" s="385">
        <f>GK!AA10</f>
        <v>0</v>
      </c>
      <c r="AB144" s="385">
        <f>GK!AB10</f>
        <v>0</v>
      </c>
      <c r="AC144" s="386">
        <f>GK!AC10</f>
        <v>15</v>
      </c>
      <c r="AD144" s="386">
        <f>GK!AD10</f>
        <v>22.5</v>
      </c>
      <c r="AE144" s="386">
        <f>GK!AE10</f>
        <v>22.5</v>
      </c>
      <c r="AF144" s="386">
        <f>GK!AF10</f>
        <v>0</v>
      </c>
      <c r="AG144" s="387">
        <f>GK!AG10</f>
        <v>1.5</v>
      </c>
      <c r="AH144" s="385">
        <f>GK!AH10</f>
        <v>7</v>
      </c>
      <c r="AI144" s="385">
        <f>GK!AI10</f>
        <v>7</v>
      </c>
      <c r="AJ144" s="385">
        <f>GK!AJ10</f>
        <v>1</v>
      </c>
      <c r="AK144" s="388">
        <f>GK!AK10</f>
        <v>0.5</v>
      </c>
      <c r="AL144" s="389" t="str">
        <f>GK!AL10</f>
        <v>R</v>
      </c>
    </row>
    <row r="145" spans="1:38" ht="18" customHeight="1">
      <c r="A145" s="257" t="str">
        <f>PT!A9</f>
        <v>PT</v>
      </c>
      <c r="B145" s="381" t="str">
        <f>PT!B9</f>
        <v>SLACHTA, Paul</v>
      </c>
      <c r="C145" s="385">
        <f>PT!C9</f>
        <v>0</v>
      </c>
      <c r="D145" s="385">
        <f>PT!D9</f>
        <v>0</v>
      </c>
      <c r="E145" s="385">
        <f>PT!E9</f>
        <v>0</v>
      </c>
      <c r="F145" s="385">
        <f>PT!F9</f>
        <v>2</v>
      </c>
      <c r="G145" s="385">
        <f>PT!G9</f>
        <v>0</v>
      </c>
      <c r="H145" s="385">
        <f>PT!H9</f>
        <v>1</v>
      </c>
      <c r="I145" s="385">
        <f>PT!I9</f>
        <v>0</v>
      </c>
      <c r="J145" s="385">
        <f>PT!J9</f>
        <v>0</v>
      </c>
      <c r="K145" s="385">
        <f>PT!K9</f>
        <v>0</v>
      </c>
      <c r="L145" s="385">
        <f>PT!L9</f>
        <v>0</v>
      </c>
      <c r="M145" s="385">
        <f>PT!M9</f>
        <v>2.5</v>
      </c>
      <c r="N145" s="385">
        <f>PT!N9</f>
        <v>0</v>
      </c>
      <c r="O145" s="385">
        <f>PT!O9</f>
        <v>0</v>
      </c>
      <c r="P145" s="385">
        <f>PT!P9</f>
        <v>3</v>
      </c>
      <c r="Q145" s="385">
        <f>PT!Q9</f>
        <v>3</v>
      </c>
      <c r="R145" s="385">
        <f>PT!R9</f>
        <v>0</v>
      </c>
      <c r="S145" s="385">
        <f>PT!S9</f>
        <v>0</v>
      </c>
      <c r="T145" s="385">
        <f>PT!T9</f>
        <v>0</v>
      </c>
      <c r="U145" s="385">
        <f>PT!U9</f>
        <v>0</v>
      </c>
      <c r="V145" s="385">
        <f>PT!V9</f>
        <v>3</v>
      </c>
      <c r="W145" s="385">
        <f>PT!W9</f>
        <v>0</v>
      </c>
      <c r="X145" s="385">
        <f>PT!X9</f>
        <v>1</v>
      </c>
      <c r="Y145" s="385">
        <f>PT!Y9</f>
        <v>2</v>
      </c>
      <c r="Z145" s="385">
        <f>PT!Z9</f>
        <v>0</v>
      </c>
      <c r="AA145" s="385">
        <f>PT!AA9</f>
        <v>1.5</v>
      </c>
      <c r="AB145" s="385">
        <f>PT!AB9</f>
        <v>0.5</v>
      </c>
      <c r="AC145" s="386">
        <f>PT!AC9</f>
        <v>13</v>
      </c>
      <c r="AD145" s="386">
        <f>PT!AD9</f>
        <v>19.5</v>
      </c>
      <c r="AE145" s="386">
        <f>PT!AE9</f>
        <v>19.5</v>
      </c>
      <c r="AF145" s="386">
        <f>PT!AF9</f>
        <v>0</v>
      </c>
      <c r="AG145" s="387">
        <f>PT!AG9</f>
        <v>1.5</v>
      </c>
      <c r="AH145" s="385">
        <f>PT!AH9</f>
        <v>6</v>
      </c>
      <c r="AI145" s="385">
        <f>PT!AI9</f>
        <v>6</v>
      </c>
      <c r="AJ145" s="385">
        <f>PT!AJ9</f>
        <v>1</v>
      </c>
      <c r="AK145" s="388">
        <f>PT!AK9</f>
        <v>0.5</v>
      </c>
      <c r="AL145" s="389">
        <f>PT!AL9</f>
        <v>0</v>
      </c>
    </row>
    <row r="146" spans="1:38" ht="18" customHeight="1">
      <c r="A146" s="257" t="str">
        <f>'G1'!A10</f>
        <v>G1</v>
      </c>
      <c r="B146" s="381" t="str">
        <f>'G1'!B10</f>
        <v>BRADY, Kevin</v>
      </c>
      <c r="C146" s="385">
        <f>'G1'!C10</f>
        <v>0</v>
      </c>
      <c r="D146" s="385">
        <f>'G1'!D10</f>
        <v>0</v>
      </c>
      <c r="E146" s="385">
        <f>'G1'!E10</f>
        <v>0</v>
      </c>
      <c r="F146" s="385">
        <f>'G1'!F10</f>
        <v>0</v>
      </c>
      <c r="G146" s="385">
        <f>'G1'!G10</f>
        <v>0</v>
      </c>
      <c r="H146" s="385">
        <f>'G1'!H10</f>
        <v>0</v>
      </c>
      <c r="I146" s="385">
        <f>'G1'!I10</f>
        <v>0</v>
      </c>
      <c r="J146" s="385">
        <f>'G1'!J10</f>
        <v>0</v>
      </c>
      <c r="K146" s="385">
        <f>'G1'!K10</f>
        <v>0</v>
      </c>
      <c r="L146" s="385">
        <f>'G1'!L10</f>
        <v>2</v>
      </c>
      <c r="M146" s="385">
        <f>'G1'!M10</f>
        <v>0</v>
      </c>
      <c r="N146" s="385">
        <f>'G1'!N10</f>
        <v>3</v>
      </c>
      <c r="O146" s="385">
        <f>'G1'!O10</f>
        <v>0</v>
      </c>
      <c r="P146" s="385">
        <f>'G1'!P10</f>
        <v>3</v>
      </c>
      <c r="Q146" s="385">
        <f>'G1'!Q10</f>
        <v>1.5</v>
      </c>
      <c r="R146" s="385">
        <f>'G1'!R10</f>
        <v>0</v>
      </c>
      <c r="S146" s="385">
        <f>'G1'!S10</f>
        <v>0</v>
      </c>
      <c r="T146" s="385">
        <f>'G1'!T10</f>
        <v>0.5</v>
      </c>
      <c r="U146" s="385">
        <f>'G1'!U10</f>
        <v>0</v>
      </c>
      <c r="V146" s="385">
        <f>'G1'!V10</f>
        <v>1.5</v>
      </c>
      <c r="W146" s="385">
        <f>'G1'!W10</f>
        <v>2.5</v>
      </c>
      <c r="X146" s="385">
        <f>'G1'!X10</f>
        <v>0.5</v>
      </c>
      <c r="Y146" s="385">
        <f>'G1'!Y10</f>
        <v>1.5</v>
      </c>
      <c r="Z146" s="385">
        <f>'G1'!Z10</f>
        <v>0</v>
      </c>
      <c r="AA146" s="385">
        <f>'G1'!AA10</f>
        <v>0.5</v>
      </c>
      <c r="AB146" s="385">
        <f>'G1'!AB10</f>
        <v>0</v>
      </c>
      <c r="AC146" s="386">
        <f>'G1'!AC10</f>
        <v>11</v>
      </c>
      <c r="AD146" s="386">
        <f>'G1'!AD10</f>
        <v>16.5</v>
      </c>
      <c r="AE146" s="386">
        <f>'G1'!AE10</f>
        <v>16.5</v>
      </c>
      <c r="AF146" s="386">
        <f>'G1'!AF10</f>
        <v>0</v>
      </c>
      <c r="AG146" s="387">
        <f>'G1'!AG10</f>
        <v>1.5</v>
      </c>
      <c r="AH146" s="385">
        <f>'G1'!AH10</f>
        <v>4</v>
      </c>
      <c r="AI146" s="385">
        <f>'G1'!AI10</f>
        <v>4</v>
      </c>
      <c r="AJ146" s="385">
        <f>'G1'!AJ10</f>
        <v>3</v>
      </c>
      <c r="AK146" s="388">
        <f>'G1'!AK10</f>
        <v>0.5</v>
      </c>
      <c r="AL146" s="389">
        <f>'G1'!AL10</f>
        <v>0</v>
      </c>
    </row>
    <row r="147" spans="1:38" ht="18" customHeight="1">
      <c r="A147" s="257" t="str">
        <f>GK!A8</f>
        <v>GK</v>
      </c>
      <c r="B147" s="381" t="str">
        <f>GK!B8</f>
        <v>KIM, Ike</v>
      </c>
      <c r="C147" s="385">
        <f>GK!C8</f>
        <v>0</v>
      </c>
      <c r="D147" s="385">
        <f>GK!D8</f>
        <v>0</v>
      </c>
      <c r="E147" s="385">
        <f>GK!E8</f>
        <v>0</v>
      </c>
      <c r="F147" s="385">
        <f>GK!F8</f>
        <v>2.5</v>
      </c>
      <c r="G147" s="385">
        <f>GK!G8</f>
        <v>1.5</v>
      </c>
      <c r="H147" s="385">
        <f>GK!H8</f>
        <v>0</v>
      </c>
      <c r="I147" s="385">
        <f>GK!I8</f>
        <v>3</v>
      </c>
      <c r="J147" s="385">
        <f>GK!J8</f>
        <v>0</v>
      </c>
      <c r="K147" s="385">
        <f>GK!K8</f>
        <v>3</v>
      </c>
      <c r="L147" s="385">
        <f>GK!L8</f>
        <v>0</v>
      </c>
      <c r="M147" s="385">
        <f>GK!M8</f>
        <v>0</v>
      </c>
      <c r="N147" s="385">
        <f>GK!N8</f>
        <v>2.5</v>
      </c>
      <c r="O147" s="385">
        <f>GK!O8</f>
        <v>0</v>
      </c>
      <c r="P147" s="385">
        <f>GK!P8</f>
        <v>0</v>
      </c>
      <c r="Q147" s="385">
        <f>GK!Q8</f>
        <v>0</v>
      </c>
      <c r="R147" s="385">
        <f>GK!R8</f>
        <v>0</v>
      </c>
      <c r="S147" s="385">
        <f>GK!S8</f>
        <v>0</v>
      </c>
      <c r="T147" s="385">
        <f>GK!T8</f>
        <v>0</v>
      </c>
      <c r="U147" s="385">
        <f>GK!U8</f>
        <v>0</v>
      </c>
      <c r="V147" s="385">
        <f>GK!V8</f>
        <v>1</v>
      </c>
      <c r="W147" s="385">
        <f>GK!W8</f>
        <v>1</v>
      </c>
      <c r="X147" s="385">
        <f>GK!X8</f>
        <v>0.5</v>
      </c>
      <c r="Y147" s="385">
        <f>GK!Y8</f>
        <v>0</v>
      </c>
      <c r="Z147" s="385">
        <f>GK!Z8</f>
        <v>0</v>
      </c>
      <c r="AA147" s="385">
        <f>GK!AA8</f>
        <v>0</v>
      </c>
      <c r="AB147" s="385">
        <f>GK!AB8</f>
        <v>0</v>
      </c>
      <c r="AC147" s="386">
        <f>GK!AC8</f>
        <v>10</v>
      </c>
      <c r="AD147" s="386">
        <f>GK!AD8</f>
        <v>15</v>
      </c>
      <c r="AE147" s="386">
        <f>GK!AE8</f>
        <v>15</v>
      </c>
      <c r="AF147" s="386">
        <f>GK!AF8</f>
        <v>0</v>
      </c>
      <c r="AG147" s="387">
        <f>GK!AG8</f>
        <v>1.5</v>
      </c>
      <c r="AH147" s="385">
        <f>GK!AH8</f>
        <v>4</v>
      </c>
      <c r="AI147" s="385">
        <f>GK!AI8</f>
        <v>5</v>
      </c>
      <c r="AJ147" s="385">
        <f>GK!AJ8</f>
        <v>1</v>
      </c>
      <c r="AK147" s="388">
        <f>GK!AK8</f>
        <v>0.45</v>
      </c>
      <c r="AL147" s="389">
        <f>GK!AL8</f>
        <v>0</v>
      </c>
    </row>
    <row r="148" spans="1:38" ht="18" customHeight="1">
      <c r="A148" s="257" t="str">
        <f>GK!A9</f>
        <v>GK</v>
      </c>
      <c r="B148" s="381" t="str">
        <f>GK!B9</f>
        <v>VISCO, Joe</v>
      </c>
      <c r="C148" s="385">
        <f>GK!C9</f>
        <v>0</v>
      </c>
      <c r="D148" s="385">
        <f>GK!D9</f>
        <v>1</v>
      </c>
      <c r="E148" s="385">
        <f>GK!E9</f>
        <v>0</v>
      </c>
      <c r="F148" s="385">
        <f>GK!F9</f>
        <v>0</v>
      </c>
      <c r="G148" s="385">
        <f>GK!G9</f>
        <v>0</v>
      </c>
      <c r="H148" s="385">
        <f>GK!H9</f>
        <v>0.5</v>
      </c>
      <c r="I148" s="385">
        <f>GK!I9</f>
        <v>2</v>
      </c>
      <c r="J148" s="385">
        <f>GK!J9</f>
        <v>0</v>
      </c>
      <c r="K148" s="385">
        <f>GK!K9</f>
        <v>3</v>
      </c>
      <c r="L148" s="385">
        <f>GK!L9</f>
        <v>2</v>
      </c>
      <c r="M148" s="385">
        <f>GK!M9</f>
        <v>0</v>
      </c>
      <c r="N148" s="385">
        <f>GK!N9</f>
        <v>0</v>
      </c>
      <c r="O148" s="385">
        <f>GK!O9</f>
        <v>0</v>
      </c>
      <c r="P148" s="385">
        <f>GK!P9</f>
        <v>0</v>
      </c>
      <c r="Q148" s="385">
        <f>GK!Q9</f>
        <v>2.5</v>
      </c>
      <c r="R148" s="385">
        <f>GK!R9</f>
        <v>0</v>
      </c>
      <c r="S148" s="385">
        <f>GK!S9</f>
        <v>0</v>
      </c>
      <c r="T148" s="385">
        <f>GK!T9</f>
        <v>1</v>
      </c>
      <c r="U148" s="385">
        <f>GK!U9</f>
        <v>0</v>
      </c>
      <c r="V148" s="385">
        <f>GK!V9</f>
        <v>0</v>
      </c>
      <c r="W148" s="385">
        <f>GK!W9</f>
        <v>3</v>
      </c>
      <c r="X148" s="385">
        <f>GK!X9</f>
        <v>0</v>
      </c>
      <c r="Y148" s="385">
        <f>GK!Y9</f>
        <v>0</v>
      </c>
      <c r="Z148" s="385">
        <f>GK!Z9</f>
        <v>0</v>
      </c>
      <c r="AA148" s="385">
        <f>GK!AA9</f>
        <v>0</v>
      </c>
      <c r="AB148" s="385">
        <f>GK!AB9</f>
        <v>0</v>
      </c>
      <c r="AC148" s="386">
        <f>GK!AC9</f>
        <v>10</v>
      </c>
      <c r="AD148" s="386">
        <f>GK!AD9</f>
        <v>15</v>
      </c>
      <c r="AE148" s="386">
        <f>GK!AE9</f>
        <v>15</v>
      </c>
      <c r="AF148" s="386">
        <f>GK!AF9</f>
        <v>0</v>
      </c>
      <c r="AG148" s="387">
        <f>GK!AG9</f>
        <v>1.5</v>
      </c>
      <c r="AH148" s="385">
        <f>GK!AH9</f>
        <v>5</v>
      </c>
      <c r="AI148" s="385">
        <f>GK!AI9</f>
        <v>5</v>
      </c>
      <c r="AJ148" s="385">
        <f>GK!AJ9</f>
        <v>0</v>
      </c>
      <c r="AK148" s="388">
        <f>GK!AK9</f>
        <v>0.5</v>
      </c>
      <c r="AL148" s="389">
        <f>GK!AL9</f>
        <v>0</v>
      </c>
    </row>
    <row r="149" spans="1:38" ht="18" customHeight="1">
      <c r="A149" s="257" t="str">
        <f>AB!A15</f>
        <v>AB</v>
      </c>
      <c r="B149" s="381" t="str">
        <f>AB!B15</f>
        <v>MANZO, Arnie</v>
      </c>
      <c r="C149" s="385">
        <f>AB!C15</f>
        <v>0</v>
      </c>
      <c r="D149" s="385">
        <f>AB!D15</f>
        <v>0</v>
      </c>
      <c r="E149" s="385">
        <f>AB!E15</f>
        <v>0</v>
      </c>
      <c r="F149" s="385">
        <f>AB!F15</f>
        <v>0</v>
      </c>
      <c r="G149" s="385">
        <f>AB!G15</f>
        <v>1.5</v>
      </c>
      <c r="H149" s="385">
        <f>AB!H15</f>
        <v>0.5</v>
      </c>
      <c r="I149" s="385">
        <f>AB!I15</f>
        <v>0</v>
      </c>
      <c r="J149" s="385">
        <f>AB!J15</f>
        <v>0</v>
      </c>
      <c r="K149" s="385">
        <f>AB!K15</f>
        <v>3</v>
      </c>
      <c r="L149" s="385">
        <f>AB!L15</f>
        <v>0.5</v>
      </c>
      <c r="M149" s="385">
        <f>AB!M15</f>
        <v>0</v>
      </c>
      <c r="N149" s="385">
        <f>AB!N15</f>
        <v>0</v>
      </c>
      <c r="O149" s="385">
        <f>AB!O15</f>
        <v>0</v>
      </c>
      <c r="P149" s="385">
        <f>AB!P15</f>
        <v>0</v>
      </c>
      <c r="Q149" s="385">
        <f>AB!Q15</f>
        <v>0</v>
      </c>
      <c r="R149" s="385">
        <f>AB!R15</f>
        <v>0</v>
      </c>
      <c r="S149" s="385">
        <f>AB!S15</f>
        <v>2</v>
      </c>
      <c r="T149" s="385">
        <f>AB!T15</f>
        <v>0</v>
      </c>
      <c r="U149" s="385">
        <f>AB!U15</f>
        <v>0</v>
      </c>
      <c r="V149" s="385">
        <f>AB!V15</f>
        <v>3</v>
      </c>
      <c r="W149" s="385">
        <f>AB!W15</f>
        <v>0</v>
      </c>
      <c r="X149" s="385">
        <f>AB!X15</f>
        <v>0</v>
      </c>
      <c r="Y149" s="385">
        <f>AB!Y15</f>
        <v>0</v>
      </c>
      <c r="Z149" s="385">
        <f>AB!Z15</f>
        <v>1.5</v>
      </c>
      <c r="AA149" s="385">
        <f>AB!AA15</f>
        <v>0</v>
      </c>
      <c r="AB149" s="385">
        <f>AB!AB15</f>
        <v>0</v>
      </c>
      <c r="AC149" s="386">
        <f>AB!AC15</f>
        <v>8</v>
      </c>
      <c r="AD149" s="386">
        <f>AB!AD15</f>
        <v>12</v>
      </c>
      <c r="AE149" s="386">
        <f>AB!AE15</f>
        <v>12</v>
      </c>
      <c r="AF149" s="386">
        <f>AB!AF15</f>
        <v>0</v>
      </c>
      <c r="AG149" s="387">
        <f>AB!AG15</f>
        <v>1.5</v>
      </c>
      <c r="AH149" s="385">
        <f>AB!AH15</f>
        <v>3</v>
      </c>
      <c r="AI149" s="385">
        <f>AB!AI15</f>
        <v>3</v>
      </c>
      <c r="AJ149" s="385">
        <f>AB!AJ15</f>
        <v>2</v>
      </c>
      <c r="AK149" s="388">
        <f>AB!AK15</f>
        <v>0.5</v>
      </c>
      <c r="AL149" s="389">
        <f>AB!AL15</f>
        <v>0</v>
      </c>
    </row>
    <row r="150" spans="1:38" ht="18" customHeight="1">
      <c r="A150" s="257" t="str">
        <f>AB!A16</f>
        <v>AB</v>
      </c>
      <c r="B150" s="381" t="str">
        <f>AB!B16</f>
        <v>COMER, Dave</v>
      </c>
      <c r="C150" s="385">
        <f>AB!C16</f>
        <v>0.5</v>
      </c>
      <c r="D150" s="385">
        <f>AB!D16</f>
        <v>0</v>
      </c>
      <c r="E150" s="385">
        <f>AB!E16</f>
        <v>2</v>
      </c>
      <c r="F150" s="385">
        <f>AB!F16</f>
        <v>0</v>
      </c>
      <c r="G150" s="385">
        <f>AB!G16</f>
        <v>2.5</v>
      </c>
      <c r="H150" s="385">
        <f>AB!H16</f>
        <v>0</v>
      </c>
      <c r="I150" s="385">
        <f>AB!I16</f>
        <v>0</v>
      </c>
      <c r="J150" s="385">
        <f>AB!J16</f>
        <v>0</v>
      </c>
      <c r="K150" s="385">
        <f>AB!K16</f>
        <v>0</v>
      </c>
      <c r="L150" s="385">
        <f>AB!L16</f>
        <v>0</v>
      </c>
      <c r="M150" s="385">
        <f>AB!M16</f>
        <v>0</v>
      </c>
      <c r="N150" s="385">
        <f>AB!N16</f>
        <v>0</v>
      </c>
      <c r="O150" s="385">
        <f>AB!O16</f>
        <v>3</v>
      </c>
      <c r="P150" s="385">
        <f>AB!P16</f>
        <v>0</v>
      </c>
      <c r="Q150" s="385">
        <f>AB!Q16</f>
        <v>0</v>
      </c>
      <c r="R150" s="385">
        <f>AB!R16</f>
        <v>0</v>
      </c>
      <c r="S150" s="385">
        <f>AB!S16</f>
        <v>0</v>
      </c>
      <c r="T150" s="385">
        <f>AB!T16</f>
        <v>0</v>
      </c>
      <c r="U150" s="385">
        <f>AB!U16</f>
        <v>0</v>
      </c>
      <c r="V150" s="385">
        <f>AB!V16</f>
        <v>0</v>
      </c>
      <c r="W150" s="385">
        <f>AB!W16</f>
        <v>0</v>
      </c>
      <c r="X150" s="385">
        <f>AB!X16</f>
        <v>2.5</v>
      </c>
      <c r="Y150" s="385">
        <f>AB!Y16</f>
        <v>0</v>
      </c>
      <c r="Z150" s="385">
        <f>AB!Z16</f>
        <v>0</v>
      </c>
      <c r="AA150" s="385">
        <f>AB!AA16</f>
        <v>0</v>
      </c>
      <c r="AB150" s="385">
        <f>AB!AB16</f>
        <v>0</v>
      </c>
      <c r="AC150" s="386">
        <f>AB!AC16</f>
        <v>7</v>
      </c>
      <c r="AD150" s="386">
        <f>AB!AD16</f>
        <v>10.5</v>
      </c>
      <c r="AE150" s="386">
        <f>AB!AE16</f>
        <v>10.5</v>
      </c>
      <c r="AF150" s="386">
        <f>AB!AF16</f>
        <v>0</v>
      </c>
      <c r="AG150" s="387">
        <f>AB!AG16</f>
        <v>1.5</v>
      </c>
      <c r="AH150" s="385">
        <f>AB!AH16</f>
        <v>4</v>
      </c>
      <c r="AI150" s="385">
        <f>AB!AI16</f>
        <v>3</v>
      </c>
      <c r="AJ150" s="385">
        <f>AB!AJ16</f>
        <v>0</v>
      </c>
      <c r="AK150" s="388">
        <f>AB!AK16</f>
        <v>0.5714285714285714</v>
      </c>
      <c r="AL150" s="389">
        <f>AB!AL16</f>
        <v>0</v>
      </c>
    </row>
    <row r="151" spans="1:38" ht="18" customHeight="1">
      <c r="A151" s="257" t="str">
        <f>WB!A16</f>
        <v>WB</v>
      </c>
      <c r="B151" s="381" t="str">
        <f>WB!B16</f>
        <v>GAVIN, Dave</v>
      </c>
      <c r="C151" s="385">
        <f>WB!C16</f>
        <v>0</v>
      </c>
      <c r="D151" s="385">
        <f>WB!D16</f>
        <v>0</v>
      </c>
      <c r="E151" s="385">
        <f>WB!E16</f>
        <v>0</v>
      </c>
      <c r="F151" s="385">
        <f>WB!F16</f>
        <v>0</v>
      </c>
      <c r="G151" s="385">
        <f>WB!G16</f>
        <v>0</v>
      </c>
      <c r="H151" s="385">
        <f>WB!H16</f>
        <v>0</v>
      </c>
      <c r="I151" s="385">
        <f>WB!I16</f>
        <v>0</v>
      </c>
      <c r="J151" s="385">
        <f>WB!J16</f>
        <v>0</v>
      </c>
      <c r="K151" s="385">
        <f>WB!K16</f>
        <v>0</v>
      </c>
      <c r="L151" s="385">
        <f>WB!L16</f>
        <v>0</v>
      </c>
      <c r="M151" s="385">
        <f>WB!M16</f>
        <v>0</v>
      </c>
      <c r="N151" s="385">
        <f>WB!N16</f>
        <v>0</v>
      </c>
      <c r="O151" s="385">
        <f>WB!O16</f>
        <v>0</v>
      </c>
      <c r="P151" s="385">
        <f>WB!P16</f>
        <v>0</v>
      </c>
      <c r="Q151" s="385">
        <f>WB!Q16</f>
        <v>0</v>
      </c>
      <c r="R151" s="385">
        <f>WB!R16</f>
        <v>0</v>
      </c>
      <c r="S151" s="385">
        <f>WB!S16</f>
        <v>0</v>
      </c>
      <c r="T151" s="385">
        <f>WB!T16</f>
        <v>3</v>
      </c>
      <c r="U151" s="385">
        <f>WB!U16</f>
        <v>0</v>
      </c>
      <c r="V151" s="385">
        <f>WB!V16</f>
        <v>0</v>
      </c>
      <c r="W151" s="385">
        <f>WB!W16</f>
        <v>0</v>
      </c>
      <c r="X151" s="385">
        <f>WB!X16</f>
        <v>0</v>
      </c>
      <c r="Y151" s="385">
        <f>WB!Y16</f>
        <v>0</v>
      </c>
      <c r="Z151" s="385">
        <f>WB!Z16</f>
        <v>0</v>
      </c>
      <c r="AA151" s="385">
        <f>WB!AA16</f>
        <v>0</v>
      </c>
      <c r="AB151" s="385">
        <f>WB!AB16</f>
        <v>0</v>
      </c>
      <c r="AC151" s="386">
        <f>WB!AC16</f>
        <v>2</v>
      </c>
      <c r="AD151" s="386">
        <f>WB!AD16</f>
        <v>3</v>
      </c>
      <c r="AE151" s="386">
        <f>WB!AE16</f>
        <v>3</v>
      </c>
      <c r="AF151" s="386">
        <f>WB!AF16</f>
        <v>0</v>
      </c>
      <c r="AG151" s="387">
        <f>WB!AG16</f>
        <v>1.5</v>
      </c>
      <c r="AH151" s="385">
        <f>WB!AH16</f>
        <v>1</v>
      </c>
      <c r="AI151" s="385">
        <f>WB!AI16</f>
        <v>1</v>
      </c>
      <c r="AJ151" s="385">
        <f>WB!AJ16</f>
        <v>0</v>
      </c>
      <c r="AK151" s="388">
        <f>WB!AK16</f>
        <v>0.5</v>
      </c>
      <c r="AL151" s="389" t="str">
        <f>WB!AL16</f>
        <v>R</v>
      </c>
    </row>
    <row r="152" spans="1:38" ht="18" customHeight="1">
      <c r="A152" s="257" t="str">
        <f>'G2'!A14</f>
        <v>G2</v>
      </c>
      <c r="B152" s="381" t="str">
        <f>'G2'!B14</f>
        <v>HOUSTON, Bob</v>
      </c>
      <c r="C152" s="385">
        <f>'G2'!C14</f>
        <v>0</v>
      </c>
      <c r="D152" s="385">
        <f>'G2'!D14</f>
        <v>0</v>
      </c>
      <c r="E152" s="385">
        <f>'G2'!E14</f>
        <v>0</v>
      </c>
      <c r="F152" s="385">
        <f>'G2'!F14</f>
        <v>0</v>
      </c>
      <c r="G152" s="385">
        <f>'G2'!G14</f>
        <v>0</v>
      </c>
      <c r="H152" s="385">
        <f>'G2'!H14</f>
        <v>0</v>
      </c>
      <c r="I152" s="385">
        <f>'G2'!I14</f>
        <v>0</v>
      </c>
      <c r="J152" s="385">
        <f>'G2'!J14</f>
        <v>0</v>
      </c>
      <c r="K152" s="385">
        <f>'G2'!K14</f>
        <v>0</v>
      </c>
      <c r="L152" s="385">
        <f>'G2'!L14</f>
        <v>0</v>
      </c>
      <c r="M152" s="385">
        <f>'G2'!M14</f>
        <v>0</v>
      </c>
      <c r="N152" s="385">
        <f>'G2'!N14</f>
        <v>0</v>
      </c>
      <c r="O152" s="385">
        <f>'G2'!O14</f>
        <v>0</v>
      </c>
      <c r="P152" s="385">
        <f>'G2'!P14</f>
        <v>0</v>
      </c>
      <c r="Q152" s="385">
        <f>'G2'!Q14</f>
        <v>0</v>
      </c>
      <c r="R152" s="385">
        <f>'G2'!R14</f>
        <v>0</v>
      </c>
      <c r="S152" s="385">
        <f>'G2'!S14</f>
        <v>0</v>
      </c>
      <c r="T152" s="385">
        <f>'G2'!T14</f>
        <v>0</v>
      </c>
      <c r="U152" s="385">
        <f>'G2'!U14</f>
        <v>0</v>
      </c>
      <c r="V152" s="385">
        <f>'G2'!V14</f>
        <v>0</v>
      </c>
      <c r="W152" s="385">
        <f>'G2'!W14</f>
        <v>0</v>
      </c>
      <c r="X152" s="385">
        <f>'G2'!X14</f>
        <v>0</v>
      </c>
      <c r="Y152" s="385">
        <f>'G2'!Y14</f>
        <v>0</v>
      </c>
      <c r="Z152" s="385">
        <f>'G2'!Z14</f>
        <v>0</v>
      </c>
      <c r="AA152" s="385">
        <f>'G2'!AA14</f>
        <v>1.5</v>
      </c>
      <c r="AB152" s="385">
        <f>'G2'!AB14</f>
        <v>0</v>
      </c>
      <c r="AC152" s="386">
        <f>'G2'!AC14</f>
        <v>1</v>
      </c>
      <c r="AD152" s="386">
        <f>'G2'!AD14</f>
        <v>1.5</v>
      </c>
      <c r="AE152" s="386">
        <f>'G2'!AE14</f>
        <v>1.5</v>
      </c>
      <c r="AF152" s="386">
        <f>'G2'!AF14</f>
        <v>0</v>
      </c>
      <c r="AG152" s="387">
        <f>'G2'!AG14</f>
        <v>1.5</v>
      </c>
      <c r="AH152" s="385">
        <f>'G2'!AH14</f>
        <v>0</v>
      </c>
      <c r="AI152" s="385">
        <f>'G2'!AI14</f>
        <v>0</v>
      </c>
      <c r="AJ152" s="385">
        <f>'G2'!AJ14</f>
        <v>1</v>
      </c>
      <c r="AK152" s="388">
        <f>'G2'!AK14</f>
        <v>0.5</v>
      </c>
      <c r="AL152" s="389" t="str">
        <f>'G2'!AL14</f>
        <v>R</v>
      </c>
    </row>
    <row r="153" spans="1:38" ht="18" customHeight="1">
      <c r="A153" s="384" t="str">
        <f>WB!A17</f>
        <v>WB</v>
      </c>
      <c r="B153" s="422" t="str">
        <f>WB!B17</f>
        <v>O'HARE, Dennis</v>
      </c>
      <c r="C153" s="384">
        <f>WB!C17</f>
        <v>1</v>
      </c>
      <c r="D153" s="384">
        <f>WB!D17</f>
        <v>0</v>
      </c>
      <c r="E153" s="384">
        <f>WB!E17</f>
        <v>0.5</v>
      </c>
      <c r="F153" s="384">
        <f>WB!F17</f>
        <v>0</v>
      </c>
      <c r="G153" s="384">
        <f>WB!G17</f>
        <v>0</v>
      </c>
      <c r="H153" s="384">
        <f>WB!H17</f>
        <v>2.5</v>
      </c>
      <c r="I153" s="384">
        <f>WB!I17</f>
        <v>2.5</v>
      </c>
      <c r="J153" s="384">
        <f>WB!J17</f>
        <v>1</v>
      </c>
      <c r="K153" s="384">
        <f>WB!K17</f>
        <v>0</v>
      </c>
      <c r="L153" s="384">
        <f>WB!L17</f>
        <v>0.5</v>
      </c>
      <c r="M153" s="384">
        <f>WB!M17</f>
        <v>0</v>
      </c>
      <c r="N153" s="384">
        <f>WB!N17</f>
        <v>0</v>
      </c>
      <c r="O153" s="384">
        <f>WB!O17</f>
        <v>0</v>
      </c>
      <c r="P153" s="384">
        <f>WB!P17</f>
        <v>2</v>
      </c>
      <c r="Q153" s="384">
        <f>WB!Q17</f>
        <v>0.5</v>
      </c>
      <c r="R153" s="384">
        <f>WB!R17</f>
        <v>0.5</v>
      </c>
      <c r="S153" s="384">
        <f>WB!S17</f>
        <v>0</v>
      </c>
      <c r="T153" s="384">
        <f>WB!T17</f>
        <v>1.5</v>
      </c>
      <c r="U153" s="384">
        <f>WB!U17</f>
        <v>2.5</v>
      </c>
      <c r="V153" s="384">
        <f>WB!V17</f>
        <v>2.5</v>
      </c>
      <c r="W153" s="384">
        <f>WB!W17</f>
        <v>2.5</v>
      </c>
      <c r="X153" s="384">
        <f>WB!X17</f>
        <v>3</v>
      </c>
      <c r="Y153" s="384">
        <f>WB!Y17</f>
        <v>2</v>
      </c>
      <c r="Z153" s="384">
        <f>WB!Z17</f>
        <v>0</v>
      </c>
      <c r="AA153" s="384">
        <f>WB!AA17</f>
        <v>0</v>
      </c>
      <c r="AB153" s="384">
        <f>WB!AB17</f>
        <v>0</v>
      </c>
      <c r="AC153" s="392">
        <f>WB!AC17</f>
        <v>17</v>
      </c>
      <c r="AD153" s="392">
        <f>WB!AD17</f>
        <v>25</v>
      </c>
      <c r="AE153" s="392">
        <f>WB!AE17</f>
        <v>26</v>
      </c>
      <c r="AF153" s="392">
        <f>WB!AF17</f>
        <v>-1</v>
      </c>
      <c r="AG153" s="393">
        <f>WB!AG17</f>
        <v>1.4705882352941178</v>
      </c>
      <c r="AH153" s="384">
        <f>WB!AH17</f>
        <v>8</v>
      </c>
      <c r="AI153" s="384">
        <f>WB!AI17</f>
        <v>8</v>
      </c>
      <c r="AJ153" s="384">
        <f>WB!AJ17</f>
        <v>1</v>
      </c>
      <c r="AK153" s="394">
        <f>WB!AK17</f>
        <v>0.5</v>
      </c>
      <c r="AL153" s="384">
        <f>WB!AL17</f>
        <v>0</v>
      </c>
    </row>
    <row r="154" spans="1:38" ht="18" customHeight="1">
      <c r="A154" s="257" t="str">
        <f>QB!A17</f>
        <v>QB</v>
      </c>
      <c r="B154" s="390" t="str">
        <f>QB!B17</f>
        <v>BROWN, Earl</v>
      </c>
      <c r="C154" s="385">
        <f>QB!C17</f>
        <v>3</v>
      </c>
      <c r="D154" s="385">
        <f>QB!D17</f>
        <v>0</v>
      </c>
      <c r="E154" s="385">
        <f>QB!E17</f>
        <v>2</v>
      </c>
      <c r="F154" s="385">
        <f>QB!F17</f>
        <v>0</v>
      </c>
      <c r="G154" s="385">
        <f>QB!G17</f>
        <v>1.5</v>
      </c>
      <c r="H154" s="385">
        <f>QB!H17</f>
        <v>0</v>
      </c>
      <c r="I154" s="385">
        <f>QB!I17</f>
        <v>0.5</v>
      </c>
      <c r="J154" s="385">
        <f>QB!J17</f>
        <v>0</v>
      </c>
      <c r="K154" s="385">
        <f>QB!K17</f>
        <v>2.5</v>
      </c>
      <c r="L154" s="385">
        <f>QB!L17</f>
        <v>0</v>
      </c>
      <c r="M154" s="385">
        <f>QB!M17</f>
        <v>0</v>
      </c>
      <c r="N154" s="385">
        <f>QB!N17</f>
        <v>0</v>
      </c>
      <c r="O154" s="385">
        <f>QB!O17</f>
        <v>1</v>
      </c>
      <c r="P154" s="385">
        <f>QB!P17</f>
        <v>2.5</v>
      </c>
      <c r="Q154" s="385">
        <f>QB!Q17</f>
        <v>0</v>
      </c>
      <c r="R154" s="385">
        <f>QB!R17</f>
        <v>0.5</v>
      </c>
      <c r="S154" s="385">
        <f>QB!S17</f>
        <v>1</v>
      </c>
      <c r="T154" s="385">
        <f>QB!T17</f>
        <v>0</v>
      </c>
      <c r="U154" s="385">
        <f>QB!U17</f>
        <v>0</v>
      </c>
      <c r="V154" s="385">
        <f>QB!V17</f>
        <v>0</v>
      </c>
      <c r="W154" s="385">
        <f>QB!W17</f>
        <v>3</v>
      </c>
      <c r="X154" s="385">
        <f>QB!X17</f>
        <v>0</v>
      </c>
      <c r="Y154" s="385">
        <f>QB!Y17</f>
        <v>0</v>
      </c>
      <c r="Z154" s="385">
        <f>QB!Z17</f>
        <v>0</v>
      </c>
      <c r="AA154" s="385">
        <f>QB!AA17</f>
        <v>0</v>
      </c>
      <c r="AB154" s="385">
        <f>QB!AB17</f>
        <v>0</v>
      </c>
      <c r="AC154" s="386">
        <f>QB!AC17</f>
        <v>12</v>
      </c>
      <c r="AD154" s="386">
        <f>QB!AD17</f>
        <v>17.5</v>
      </c>
      <c r="AE154" s="386">
        <f>QB!AE17</f>
        <v>18.5</v>
      </c>
      <c r="AF154" s="386">
        <f>QB!AF17</f>
        <v>-1</v>
      </c>
      <c r="AG154" s="387">
        <f>QB!AG17</f>
        <v>1.4583333333333333</v>
      </c>
      <c r="AH154" s="385">
        <f>QB!AH17</f>
        <v>5</v>
      </c>
      <c r="AI154" s="385">
        <f>QB!AI17</f>
        <v>6</v>
      </c>
      <c r="AJ154" s="385">
        <f>QB!AJ17</f>
        <v>1</v>
      </c>
      <c r="AK154" s="388">
        <f>QB!AK17</f>
        <v>0.45833333333333331</v>
      </c>
      <c r="AL154" s="389">
        <f>QB!AL17</f>
        <v>0</v>
      </c>
    </row>
    <row r="155" spans="1:38" ht="18" customHeight="1">
      <c r="A155" s="257" t="str">
        <f>SB!A15</f>
        <v>SB</v>
      </c>
      <c r="B155" s="395" t="str">
        <f>SB!B15</f>
        <v>BOYLE, Brian</v>
      </c>
      <c r="C155" s="385">
        <f>SB!C15</f>
        <v>1</v>
      </c>
      <c r="D155" s="385">
        <f>SB!D15</f>
        <v>0</v>
      </c>
      <c r="E155" s="385">
        <f>SB!E15</f>
        <v>0</v>
      </c>
      <c r="F155" s="385">
        <f>SB!F15</f>
        <v>3</v>
      </c>
      <c r="G155" s="385">
        <f>SB!G15</f>
        <v>0</v>
      </c>
      <c r="H155" s="385">
        <f>SB!H15</f>
        <v>0</v>
      </c>
      <c r="I155" s="385">
        <f>SB!I15</f>
        <v>0</v>
      </c>
      <c r="J155" s="385">
        <f>SB!J15</f>
        <v>0</v>
      </c>
      <c r="K155" s="385">
        <f>SB!K15</f>
        <v>2</v>
      </c>
      <c r="L155" s="385">
        <f>SB!L15</f>
        <v>0</v>
      </c>
      <c r="M155" s="385">
        <f>SB!M15</f>
        <v>0</v>
      </c>
      <c r="N155" s="385">
        <f>SB!N15</f>
        <v>0</v>
      </c>
      <c r="O155" s="385">
        <f>SB!O15</f>
        <v>1.5</v>
      </c>
      <c r="P155" s="385">
        <f>SB!P15</f>
        <v>2.5</v>
      </c>
      <c r="Q155" s="385">
        <f>SB!Q15</f>
        <v>0</v>
      </c>
      <c r="R155" s="385">
        <f>SB!R15</f>
        <v>3</v>
      </c>
      <c r="S155" s="385">
        <f>SB!S15</f>
        <v>0</v>
      </c>
      <c r="T155" s="385">
        <f>SB!T15</f>
        <v>1.5</v>
      </c>
      <c r="U155" s="385">
        <f>SB!U15</f>
        <v>0</v>
      </c>
      <c r="V155" s="385">
        <f>SB!V15</f>
        <v>0</v>
      </c>
      <c r="W155" s="385">
        <f>SB!W15</f>
        <v>0</v>
      </c>
      <c r="X155" s="385">
        <f>SB!X15</f>
        <v>0</v>
      </c>
      <c r="Y155" s="385">
        <f>SB!Y15</f>
        <v>0</v>
      </c>
      <c r="Z155" s="385">
        <f>SB!Z15</f>
        <v>0</v>
      </c>
      <c r="AA155" s="385">
        <f>SB!AA15</f>
        <v>0</v>
      </c>
      <c r="AB155" s="385">
        <f>SB!AB15</f>
        <v>0</v>
      </c>
      <c r="AC155" s="386">
        <f>SB!AC15</f>
        <v>10</v>
      </c>
      <c r="AD155" s="386">
        <f>SB!AD15</f>
        <v>14.5</v>
      </c>
      <c r="AE155" s="386">
        <f>SB!AE15</f>
        <v>15.5</v>
      </c>
      <c r="AF155" s="386">
        <f>SB!AF15</f>
        <v>-1</v>
      </c>
      <c r="AG155" s="387">
        <f>SB!AG15</f>
        <v>1.45</v>
      </c>
      <c r="AH155" s="385">
        <f>SB!AH15</f>
        <v>4</v>
      </c>
      <c r="AI155" s="385">
        <f>SB!AI15</f>
        <v>4</v>
      </c>
      <c r="AJ155" s="385">
        <f>SB!AJ15</f>
        <v>2</v>
      </c>
      <c r="AK155" s="388">
        <f>SB!AK15</f>
        <v>0.5</v>
      </c>
      <c r="AL155" s="389">
        <f>SB!AL15</f>
        <v>0</v>
      </c>
    </row>
    <row r="156" spans="1:38" ht="18" customHeight="1">
      <c r="A156" s="257" t="str">
        <f>PC!A12</f>
        <v>PC</v>
      </c>
      <c r="B156" s="381" t="str">
        <f>PC!B12</f>
        <v>LaROCCA, Frank</v>
      </c>
      <c r="C156" s="385">
        <f>PC!C12</f>
        <v>2.5</v>
      </c>
      <c r="D156" s="385">
        <f>PC!D12</f>
        <v>0</v>
      </c>
      <c r="E156" s="385">
        <f>PC!E12</f>
        <v>0</v>
      </c>
      <c r="F156" s="385">
        <f>PC!F12</f>
        <v>0</v>
      </c>
      <c r="G156" s="385">
        <f>PC!G12</f>
        <v>0</v>
      </c>
      <c r="H156" s="385">
        <f>PC!H12</f>
        <v>0</v>
      </c>
      <c r="I156" s="385">
        <f>PC!I12</f>
        <v>0</v>
      </c>
      <c r="J156" s="385">
        <f>PC!J12</f>
        <v>0</v>
      </c>
      <c r="K156" s="385">
        <f>PC!K12</f>
        <v>0</v>
      </c>
      <c r="L156" s="385">
        <f>PC!L12</f>
        <v>0</v>
      </c>
      <c r="M156" s="385">
        <f>PC!M12</f>
        <v>0</v>
      </c>
      <c r="N156" s="385">
        <f>PC!N12</f>
        <v>0</v>
      </c>
      <c r="O156" s="385">
        <f>PC!O12</f>
        <v>0</v>
      </c>
      <c r="P156" s="385">
        <f>PC!P12</f>
        <v>0</v>
      </c>
      <c r="Q156" s="385">
        <f>PC!Q12</f>
        <v>0</v>
      </c>
      <c r="R156" s="385">
        <f>PC!R12</f>
        <v>3</v>
      </c>
      <c r="S156" s="385">
        <f>PC!S12</f>
        <v>0</v>
      </c>
      <c r="T156" s="385">
        <f>PC!T12</f>
        <v>3</v>
      </c>
      <c r="U156" s="385">
        <f>PC!U12</f>
        <v>0</v>
      </c>
      <c r="V156" s="385">
        <f>PC!V12</f>
        <v>3</v>
      </c>
      <c r="W156" s="385">
        <f>PC!W12</f>
        <v>0</v>
      </c>
      <c r="X156" s="385">
        <f>PC!X12</f>
        <v>0</v>
      </c>
      <c r="Y156" s="385">
        <f>PC!Y12</f>
        <v>0</v>
      </c>
      <c r="Z156" s="385">
        <f>PC!Z12</f>
        <v>0</v>
      </c>
      <c r="AA156" s="385">
        <f>PC!AA12</f>
        <v>0</v>
      </c>
      <c r="AB156" s="385">
        <f>PC!AB12</f>
        <v>0</v>
      </c>
      <c r="AC156" s="386">
        <f>PC!AC12</f>
        <v>8</v>
      </c>
      <c r="AD156" s="386">
        <f>PC!AD12</f>
        <v>11.5</v>
      </c>
      <c r="AE156" s="386">
        <f>PC!AE12</f>
        <v>12.5</v>
      </c>
      <c r="AF156" s="386">
        <f>PC!AF12</f>
        <v>-1</v>
      </c>
      <c r="AG156" s="387">
        <f>PC!AG12</f>
        <v>1.4375</v>
      </c>
      <c r="AH156" s="385">
        <f>PC!AH12</f>
        <v>4</v>
      </c>
      <c r="AI156" s="385">
        <f>PC!AI12</f>
        <v>4</v>
      </c>
      <c r="AJ156" s="385">
        <f>PC!AJ12</f>
        <v>0</v>
      </c>
      <c r="AK156" s="388">
        <f>PC!AK12</f>
        <v>0.5</v>
      </c>
      <c r="AL156" s="389">
        <f>PC!AL12</f>
        <v>0</v>
      </c>
    </row>
    <row r="157" spans="1:38" ht="18" customHeight="1">
      <c r="A157" s="257" t="str">
        <f>PT!A10</f>
        <v>PT</v>
      </c>
      <c r="B157" s="390" t="str">
        <f>PT!B10</f>
        <v>SUMNERS, Carlton</v>
      </c>
      <c r="C157" s="385">
        <f>PT!C10</f>
        <v>0</v>
      </c>
      <c r="D157" s="385">
        <f>PT!D10</f>
        <v>0</v>
      </c>
      <c r="E157" s="385">
        <f>PT!E10</f>
        <v>3</v>
      </c>
      <c r="F157" s="385">
        <f>PT!F10</f>
        <v>0</v>
      </c>
      <c r="G157" s="385">
        <f>PT!G10</f>
        <v>0.5</v>
      </c>
      <c r="H157" s="385">
        <f>PT!H10</f>
        <v>0</v>
      </c>
      <c r="I157" s="385">
        <f>PT!I10</f>
        <v>1</v>
      </c>
      <c r="J157" s="385">
        <f>PT!J10</f>
        <v>0</v>
      </c>
      <c r="K157" s="385">
        <f>PT!K10</f>
        <v>0</v>
      </c>
      <c r="L157" s="385">
        <f>PT!L10</f>
        <v>3</v>
      </c>
      <c r="M157" s="385">
        <f>PT!M10</f>
        <v>0</v>
      </c>
      <c r="N157" s="385">
        <f>PT!N10</f>
        <v>0.5</v>
      </c>
      <c r="O157" s="385">
        <f>PT!O10</f>
        <v>0</v>
      </c>
      <c r="P157" s="385">
        <f>PT!P10</f>
        <v>0</v>
      </c>
      <c r="Q157" s="385">
        <f>PT!Q10</f>
        <v>2.5</v>
      </c>
      <c r="R157" s="385">
        <f>PT!R10</f>
        <v>0</v>
      </c>
      <c r="S157" s="385">
        <f>PT!S10</f>
        <v>0</v>
      </c>
      <c r="T157" s="385">
        <f>PT!T10</f>
        <v>0</v>
      </c>
      <c r="U157" s="385">
        <f>PT!U10</f>
        <v>1</v>
      </c>
      <c r="V157" s="385">
        <f>PT!V10</f>
        <v>0</v>
      </c>
      <c r="W157" s="385">
        <f>PT!W10</f>
        <v>0</v>
      </c>
      <c r="X157" s="385">
        <f>PT!X10</f>
        <v>0</v>
      </c>
      <c r="Y157" s="385">
        <f>PT!Y10</f>
        <v>0</v>
      </c>
      <c r="Z157" s="385">
        <f>PT!Z10</f>
        <v>0</v>
      </c>
      <c r="AA157" s="385">
        <f>PT!AA10</f>
        <v>0</v>
      </c>
      <c r="AB157" s="385">
        <f>PT!AB10</f>
        <v>0</v>
      </c>
      <c r="AC157" s="386">
        <f>PT!AC10</f>
        <v>8</v>
      </c>
      <c r="AD157" s="386">
        <f>PT!AD10</f>
        <v>11.5</v>
      </c>
      <c r="AE157" s="386">
        <f>PT!AE10</f>
        <v>12.5</v>
      </c>
      <c r="AF157" s="386">
        <f>PT!AF10</f>
        <v>-1</v>
      </c>
      <c r="AG157" s="387">
        <f>PT!AG10</f>
        <v>1.4375</v>
      </c>
      <c r="AH157" s="385">
        <f>PT!AH10</f>
        <v>3</v>
      </c>
      <c r="AI157" s="385">
        <f>PT!AI10</f>
        <v>5</v>
      </c>
      <c r="AJ157" s="385">
        <f>PT!AJ10</f>
        <v>0</v>
      </c>
      <c r="AK157" s="388">
        <f>PT!AK10</f>
        <v>0.375</v>
      </c>
      <c r="AL157" s="389">
        <f>PT!AL10</f>
        <v>0</v>
      </c>
    </row>
    <row r="158" spans="1:38" ht="18" customHeight="1">
      <c r="A158" s="257" t="str">
        <f>PT!A11</f>
        <v>PT</v>
      </c>
      <c r="B158" s="381" t="str">
        <f>PT!B11</f>
        <v>ALEXANDER, Bill</v>
      </c>
      <c r="C158" s="385">
        <f>PT!C11</f>
        <v>2.5</v>
      </c>
      <c r="D158" s="385">
        <f>PT!D11</f>
        <v>0.5</v>
      </c>
      <c r="E158" s="385">
        <f>PT!E11</f>
        <v>1.5</v>
      </c>
      <c r="F158" s="385">
        <f>PT!F11</f>
        <v>0</v>
      </c>
      <c r="G158" s="385">
        <f>PT!G11</f>
        <v>0</v>
      </c>
      <c r="H158" s="385">
        <f>PT!H11</f>
        <v>0</v>
      </c>
      <c r="I158" s="385">
        <f>PT!I11</f>
        <v>0</v>
      </c>
      <c r="J158" s="385">
        <f>PT!J11</f>
        <v>0</v>
      </c>
      <c r="K158" s="385">
        <f>PT!K11</f>
        <v>0</v>
      </c>
      <c r="L158" s="385">
        <f>PT!L11</f>
        <v>3</v>
      </c>
      <c r="M158" s="385">
        <f>PT!M11</f>
        <v>0</v>
      </c>
      <c r="N158" s="385">
        <f>PT!N11</f>
        <v>0</v>
      </c>
      <c r="O158" s="385">
        <f>PT!O11</f>
        <v>0</v>
      </c>
      <c r="P158" s="385">
        <f>PT!P11</f>
        <v>1.5</v>
      </c>
      <c r="Q158" s="385">
        <f>PT!Q11</f>
        <v>2</v>
      </c>
      <c r="R158" s="385">
        <f>PT!R11</f>
        <v>2</v>
      </c>
      <c r="S158" s="385">
        <f>PT!S11</f>
        <v>1.5</v>
      </c>
      <c r="T158" s="385">
        <f>PT!T11</f>
        <v>1</v>
      </c>
      <c r="U158" s="385">
        <f>PT!U11</f>
        <v>2.5</v>
      </c>
      <c r="V158" s="385">
        <f>PT!V11</f>
        <v>0</v>
      </c>
      <c r="W158" s="385">
        <f>PT!W11</f>
        <v>1</v>
      </c>
      <c r="X158" s="385">
        <f>PT!X11</f>
        <v>2</v>
      </c>
      <c r="Y158" s="385">
        <f>PT!Y11</f>
        <v>0</v>
      </c>
      <c r="Z158" s="385">
        <f>PT!Z11</f>
        <v>0</v>
      </c>
      <c r="AA158" s="385">
        <f>PT!AA11</f>
        <v>0.5</v>
      </c>
      <c r="AB158" s="385">
        <f>PT!AB11</f>
        <v>3</v>
      </c>
      <c r="AC158" s="386">
        <f>PT!AC11</f>
        <v>17</v>
      </c>
      <c r="AD158" s="386">
        <f>PT!AD11</f>
        <v>24.5</v>
      </c>
      <c r="AE158" s="386">
        <f>PT!AE11</f>
        <v>26.5</v>
      </c>
      <c r="AF158" s="386">
        <f>PT!AF11</f>
        <v>-2</v>
      </c>
      <c r="AG158" s="387">
        <f>PT!AG11</f>
        <v>1.4411764705882353</v>
      </c>
      <c r="AH158" s="385">
        <f>PT!AH11</f>
        <v>7</v>
      </c>
      <c r="AI158" s="385">
        <f>PT!AI11</f>
        <v>7</v>
      </c>
      <c r="AJ158" s="385">
        <f>PT!AJ11</f>
        <v>3</v>
      </c>
      <c r="AK158" s="388">
        <f>PT!AK11</f>
        <v>0.5</v>
      </c>
      <c r="AL158" s="389">
        <f>PT!AL11</f>
        <v>0</v>
      </c>
    </row>
    <row r="159" spans="1:38" ht="18" customHeight="1">
      <c r="A159" s="257" t="str">
        <f>'G1'!A11</f>
        <v>G1</v>
      </c>
      <c r="B159" s="390" t="str">
        <f>'G1'!B11</f>
        <v>GARDELLA, Bill</v>
      </c>
      <c r="C159" s="385">
        <f>'G1'!C11</f>
        <v>0</v>
      </c>
      <c r="D159" s="385">
        <f>'G1'!D11</f>
        <v>0</v>
      </c>
      <c r="E159" s="385">
        <f>'G1'!E11</f>
        <v>0</v>
      </c>
      <c r="F159" s="385">
        <f>'G1'!F11</f>
        <v>0</v>
      </c>
      <c r="G159" s="385">
        <f>'G1'!G11</f>
        <v>2.5</v>
      </c>
      <c r="H159" s="385">
        <f>'G1'!H11</f>
        <v>2.5</v>
      </c>
      <c r="I159" s="385">
        <f>'G1'!I11</f>
        <v>0</v>
      </c>
      <c r="J159" s="385">
        <f>'G1'!J11</f>
        <v>3</v>
      </c>
      <c r="K159" s="385">
        <f>'G1'!K11</f>
        <v>0</v>
      </c>
      <c r="L159" s="385">
        <f>'G1'!L11</f>
        <v>3</v>
      </c>
      <c r="M159" s="385">
        <f>'G1'!M11</f>
        <v>1.5</v>
      </c>
      <c r="N159" s="385">
        <f>'G1'!N11</f>
        <v>3</v>
      </c>
      <c r="O159" s="385">
        <f>'G1'!O11</f>
        <v>0</v>
      </c>
      <c r="P159" s="385">
        <f>'G1'!P11</f>
        <v>0</v>
      </c>
      <c r="Q159" s="385">
        <f>'G1'!Q11</f>
        <v>0</v>
      </c>
      <c r="R159" s="385">
        <f>'G1'!R11</f>
        <v>2.5</v>
      </c>
      <c r="S159" s="385">
        <f>'G1'!S11</f>
        <v>0</v>
      </c>
      <c r="T159" s="385">
        <f>'G1'!T11</f>
        <v>0</v>
      </c>
      <c r="U159" s="385">
        <f>'G1'!U11</f>
        <v>0.5</v>
      </c>
      <c r="V159" s="385">
        <f>'G1'!V11</f>
        <v>0</v>
      </c>
      <c r="W159" s="385">
        <f>'G1'!W11</f>
        <v>0</v>
      </c>
      <c r="X159" s="385">
        <f>'G1'!X11</f>
        <v>0</v>
      </c>
      <c r="Y159" s="385">
        <f>'G1'!Y11</f>
        <v>0</v>
      </c>
      <c r="Z159" s="385">
        <f>'G1'!Z11</f>
        <v>0</v>
      </c>
      <c r="AA159" s="385">
        <f>'G1'!AA11</f>
        <v>3</v>
      </c>
      <c r="AB159" s="385">
        <f>'G1'!AB11</f>
        <v>0</v>
      </c>
      <c r="AC159" s="386">
        <f>'G1'!AC11</f>
        <v>15</v>
      </c>
      <c r="AD159" s="386">
        <f>'G1'!AD11</f>
        <v>21.5</v>
      </c>
      <c r="AE159" s="386">
        <f>'G1'!AE11</f>
        <v>23.5</v>
      </c>
      <c r="AF159" s="386">
        <f>'G1'!AF11</f>
        <v>-2</v>
      </c>
      <c r="AG159" s="387">
        <f>'G1'!AG11</f>
        <v>1.4333333333333333</v>
      </c>
      <c r="AH159" s="385">
        <f>'G1'!AH11</f>
        <v>7</v>
      </c>
      <c r="AI159" s="385">
        <f>'G1'!AI11</f>
        <v>7</v>
      </c>
      <c r="AJ159" s="385">
        <f>'G1'!AJ11</f>
        <v>1</v>
      </c>
      <c r="AK159" s="388">
        <f>'G1'!AK11</f>
        <v>0.5</v>
      </c>
      <c r="AL159" s="389">
        <f>'G1'!AL11</f>
        <v>0</v>
      </c>
    </row>
    <row r="160" spans="1:38" ht="18" customHeight="1">
      <c r="A160" s="257" t="str">
        <f>SE!A18</f>
        <v>SE</v>
      </c>
      <c r="B160" s="381" t="str">
        <f>SE!B18</f>
        <v>SCALESE, Tony</v>
      </c>
      <c r="C160" s="385">
        <f>SE!C18</f>
        <v>3</v>
      </c>
      <c r="D160" s="385">
        <f>SE!D18</f>
        <v>0</v>
      </c>
      <c r="E160" s="385">
        <f>SE!E18</f>
        <v>0</v>
      </c>
      <c r="F160" s="385">
        <f>SE!F18</f>
        <v>0</v>
      </c>
      <c r="G160" s="385">
        <f>SE!G18</f>
        <v>2.5</v>
      </c>
      <c r="H160" s="385">
        <f>SE!H18</f>
        <v>2.5</v>
      </c>
      <c r="I160" s="385">
        <f>SE!I18</f>
        <v>0</v>
      </c>
      <c r="J160" s="385">
        <f>SE!J18</f>
        <v>0</v>
      </c>
      <c r="K160" s="385">
        <f>SE!K18</f>
        <v>0</v>
      </c>
      <c r="L160" s="385">
        <f>SE!L18</f>
        <v>0</v>
      </c>
      <c r="M160" s="385">
        <f>SE!M18</f>
        <v>0</v>
      </c>
      <c r="N160" s="385">
        <f>SE!N18</f>
        <v>0</v>
      </c>
      <c r="O160" s="385">
        <f>SE!O18</f>
        <v>0</v>
      </c>
      <c r="P160" s="385">
        <f>SE!P18</f>
        <v>0</v>
      </c>
      <c r="Q160" s="385">
        <f>SE!Q18</f>
        <v>2.5</v>
      </c>
      <c r="R160" s="385">
        <f>SE!R18</f>
        <v>0</v>
      </c>
      <c r="S160" s="385">
        <f>SE!S18</f>
        <v>0</v>
      </c>
      <c r="T160" s="385">
        <f>SE!T18</f>
        <v>1</v>
      </c>
      <c r="U160" s="385">
        <f>SE!U18</f>
        <v>0</v>
      </c>
      <c r="V160" s="385">
        <f>SE!V18</f>
        <v>0</v>
      </c>
      <c r="W160" s="385">
        <f>SE!W18</f>
        <v>3</v>
      </c>
      <c r="X160" s="385">
        <f>SE!X18</f>
        <v>0</v>
      </c>
      <c r="Y160" s="385">
        <f>SE!Y18</f>
        <v>2</v>
      </c>
      <c r="Z160" s="385">
        <f>SE!Z18</f>
        <v>0</v>
      </c>
      <c r="AA160" s="385">
        <f>SE!AA18</f>
        <v>2.5</v>
      </c>
      <c r="AB160" s="385">
        <f>SE!AB18</f>
        <v>1</v>
      </c>
      <c r="AC160" s="386">
        <f>SE!AC18</f>
        <v>14</v>
      </c>
      <c r="AD160" s="386">
        <f>SE!AD18</f>
        <v>20</v>
      </c>
      <c r="AE160" s="386">
        <f>SE!AE18</f>
        <v>22</v>
      </c>
      <c r="AF160" s="386">
        <f>SE!AF18</f>
        <v>-2</v>
      </c>
      <c r="AG160" s="387">
        <f>SE!AG18</f>
        <v>1.4285714285714286</v>
      </c>
      <c r="AH160" s="385">
        <f>SE!AH18</f>
        <v>7</v>
      </c>
      <c r="AI160" s="385">
        <f>SE!AI18</f>
        <v>7</v>
      </c>
      <c r="AJ160" s="385">
        <f>SE!AJ18</f>
        <v>0</v>
      </c>
      <c r="AK160" s="388">
        <f>SE!AK18</f>
        <v>0.5</v>
      </c>
      <c r="AL160" s="389">
        <f>SE!AL18</f>
        <v>0</v>
      </c>
    </row>
    <row r="161" spans="1:38" ht="18" customHeight="1">
      <c r="A161" s="384" t="str">
        <f>MV!A19</f>
        <v>MV</v>
      </c>
      <c r="B161" s="395" t="str">
        <f>MV!B19</f>
        <v>MEGARGLE, Tim</v>
      </c>
      <c r="C161" s="389">
        <f>MV!C19</f>
        <v>0</v>
      </c>
      <c r="D161" s="389">
        <f>MV!D19</f>
        <v>1.5</v>
      </c>
      <c r="E161" s="389">
        <f>MV!E19</f>
        <v>0.5</v>
      </c>
      <c r="F161" s="389">
        <f>MV!F19</f>
        <v>3</v>
      </c>
      <c r="G161" s="389">
        <f>MV!G19</f>
        <v>0</v>
      </c>
      <c r="H161" s="389">
        <f>MV!H19</f>
        <v>0</v>
      </c>
      <c r="I161" s="389">
        <f>MV!I19</f>
        <v>0</v>
      </c>
      <c r="J161" s="389">
        <f>MV!J19</f>
        <v>0</v>
      </c>
      <c r="K161" s="389">
        <f>MV!K19</f>
        <v>3</v>
      </c>
      <c r="L161" s="389">
        <f>MV!L19</f>
        <v>0</v>
      </c>
      <c r="M161" s="389">
        <f>MV!M19</f>
        <v>0</v>
      </c>
      <c r="N161" s="389">
        <f>MV!N19</f>
        <v>0</v>
      </c>
      <c r="O161" s="389">
        <f>MV!O19</f>
        <v>1</v>
      </c>
      <c r="P161" s="389">
        <f>MV!P19</f>
        <v>0</v>
      </c>
      <c r="Q161" s="389">
        <f>MV!Q19</f>
        <v>0</v>
      </c>
      <c r="R161" s="389">
        <f>MV!R19</f>
        <v>0</v>
      </c>
      <c r="S161" s="389">
        <f>MV!S19</f>
        <v>2</v>
      </c>
      <c r="T161" s="389">
        <f>MV!T19</f>
        <v>0.5</v>
      </c>
      <c r="U161" s="389">
        <f>MV!U19</f>
        <v>1.5</v>
      </c>
      <c r="V161" s="389">
        <f>MV!V19</f>
        <v>0</v>
      </c>
      <c r="W161" s="389">
        <f>MV!W19</f>
        <v>3</v>
      </c>
      <c r="X161" s="389">
        <f>MV!X19</f>
        <v>1</v>
      </c>
      <c r="Y161" s="389">
        <f>MV!Y19</f>
        <v>0</v>
      </c>
      <c r="Z161" s="389">
        <f>MV!Z19</f>
        <v>0</v>
      </c>
      <c r="AA161" s="389">
        <f>MV!AA19</f>
        <v>0</v>
      </c>
      <c r="AB161" s="389">
        <f>MV!AB19</f>
        <v>0</v>
      </c>
      <c r="AC161" s="396">
        <f>MV!AC19</f>
        <v>12</v>
      </c>
      <c r="AD161" s="396">
        <f>MV!AD19</f>
        <v>17</v>
      </c>
      <c r="AE161" s="396">
        <f>MV!AE19</f>
        <v>19</v>
      </c>
      <c r="AF161" s="396">
        <f>MV!AF19</f>
        <v>-2</v>
      </c>
      <c r="AG161" s="387">
        <f>MV!AG19</f>
        <v>1.4166666666666667</v>
      </c>
      <c r="AH161" s="385">
        <f>MV!AH19</f>
        <v>4</v>
      </c>
      <c r="AI161" s="385">
        <f>MV!AI19</f>
        <v>6</v>
      </c>
      <c r="AJ161" s="385">
        <f>MV!AJ19</f>
        <v>2</v>
      </c>
      <c r="AK161" s="388">
        <f>MV!AK19</f>
        <v>0.41666666666666669</v>
      </c>
      <c r="AL161" s="389">
        <f>MV!AL19</f>
        <v>0</v>
      </c>
    </row>
    <row r="162" spans="1:38" ht="18" customHeight="1">
      <c r="A162" s="257" t="str">
        <f>PT!A12</f>
        <v>PT</v>
      </c>
      <c r="B162" s="381" t="str">
        <f>PT!B12</f>
        <v>HOWARD, Henry</v>
      </c>
      <c r="C162" s="385">
        <f>PT!C12</f>
        <v>0</v>
      </c>
      <c r="D162" s="385">
        <f>PT!D12</f>
        <v>1</v>
      </c>
      <c r="E162" s="385">
        <f>PT!E12</f>
        <v>0</v>
      </c>
      <c r="F162" s="385">
        <f>PT!F12</f>
        <v>0</v>
      </c>
      <c r="G162" s="385">
        <f>PT!G12</f>
        <v>0</v>
      </c>
      <c r="H162" s="385">
        <f>PT!H12</f>
        <v>1.5</v>
      </c>
      <c r="I162" s="385">
        <f>PT!I12</f>
        <v>0.5</v>
      </c>
      <c r="J162" s="385">
        <f>PT!J12</f>
        <v>3</v>
      </c>
      <c r="K162" s="385">
        <f>PT!K12</f>
        <v>0</v>
      </c>
      <c r="L162" s="385">
        <f>PT!L12</f>
        <v>0</v>
      </c>
      <c r="M162" s="385">
        <f>PT!M12</f>
        <v>0</v>
      </c>
      <c r="N162" s="385">
        <f>PT!N12</f>
        <v>0</v>
      </c>
      <c r="O162" s="385">
        <f>PT!O12</f>
        <v>0</v>
      </c>
      <c r="P162" s="385">
        <f>PT!P12</f>
        <v>1</v>
      </c>
      <c r="Q162" s="385">
        <f>PT!Q12</f>
        <v>0.5</v>
      </c>
      <c r="R162" s="385">
        <f>PT!R12</f>
        <v>0</v>
      </c>
      <c r="S162" s="385">
        <f>PT!S12</f>
        <v>1</v>
      </c>
      <c r="T162" s="385">
        <f>PT!T12</f>
        <v>0</v>
      </c>
      <c r="U162" s="385">
        <f>PT!U12</f>
        <v>0</v>
      </c>
      <c r="V162" s="385">
        <f>PT!V12</f>
        <v>3</v>
      </c>
      <c r="W162" s="385">
        <f>PT!W12</f>
        <v>1</v>
      </c>
      <c r="X162" s="385">
        <f>PT!X12</f>
        <v>0</v>
      </c>
      <c r="Y162" s="385">
        <f>PT!Y12</f>
        <v>3</v>
      </c>
      <c r="Z162" s="385">
        <f>PT!Z12</f>
        <v>0</v>
      </c>
      <c r="AA162" s="385">
        <f>PT!AA12</f>
        <v>1.5</v>
      </c>
      <c r="AB162" s="385">
        <f>PT!AB12</f>
        <v>0</v>
      </c>
      <c r="AC162" s="386">
        <f>PT!AC12</f>
        <v>12</v>
      </c>
      <c r="AD162" s="386">
        <f>PT!AD12</f>
        <v>17</v>
      </c>
      <c r="AE162" s="386">
        <f>PT!AE12</f>
        <v>19</v>
      </c>
      <c r="AF162" s="386">
        <f>PT!AF12</f>
        <v>-2</v>
      </c>
      <c r="AG162" s="387">
        <f>PT!AG12</f>
        <v>1.4166666666666667</v>
      </c>
      <c r="AH162" s="385">
        <f>PT!AH12</f>
        <v>3</v>
      </c>
      <c r="AI162" s="385">
        <f>PT!AI12</f>
        <v>7</v>
      </c>
      <c r="AJ162" s="385">
        <f>PT!AJ12</f>
        <v>2</v>
      </c>
      <c r="AK162" s="388">
        <f>PT!AK12</f>
        <v>0.33333333333333331</v>
      </c>
      <c r="AL162" s="389">
        <f>PT!AL12</f>
        <v>0</v>
      </c>
    </row>
    <row r="163" spans="1:38" ht="18" customHeight="1">
      <c r="A163" s="257" t="str">
        <f>AB!A17</f>
        <v>AB</v>
      </c>
      <c r="B163" s="381" t="str">
        <f>AB!B17</f>
        <v>MESSINA, Charlie</v>
      </c>
      <c r="C163" s="385">
        <f>AB!C17</f>
        <v>0</v>
      </c>
      <c r="D163" s="385">
        <f>AB!D17</f>
        <v>0</v>
      </c>
      <c r="E163" s="385">
        <f>AB!E17</f>
        <v>0</v>
      </c>
      <c r="F163" s="385">
        <f>AB!F17</f>
        <v>0</v>
      </c>
      <c r="G163" s="385">
        <f>AB!G17</f>
        <v>0</v>
      </c>
      <c r="H163" s="385">
        <f>AB!H17</f>
        <v>0</v>
      </c>
      <c r="I163" s="385">
        <f>AB!I17</f>
        <v>0</v>
      </c>
      <c r="J163" s="385">
        <f>AB!J17</f>
        <v>2</v>
      </c>
      <c r="K163" s="385">
        <f>AB!K17</f>
        <v>0</v>
      </c>
      <c r="L163" s="385">
        <f>AB!L17</f>
        <v>0</v>
      </c>
      <c r="M163" s="385">
        <f>AB!M17</f>
        <v>0.5</v>
      </c>
      <c r="N163" s="385">
        <f>AB!N17</f>
        <v>1.5</v>
      </c>
      <c r="O163" s="385">
        <f>AB!O17</f>
        <v>2.5</v>
      </c>
      <c r="P163" s="385">
        <f>AB!P17</f>
        <v>0</v>
      </c>
      <c r="Q163" s="385">
        <f>AB!Q17</f>
        <v>2.5</v>
      </c>
      <c r="R163" s="385">
        <f>AB!R17</f>
        <v>0</v>
      </c>
      <c r="S163" s="385">
        <f>AB!S17</f>
        <v>2.5</v>
      </c>
      <c r="T163" s="385">
        <f>AB!T17</f>
        <v>0</v>
      </c>
      <c r="U163" s="385">
        <f>AB!U17</f>
        <v>0</v>
      </c>
      <c r="V163" s="385">
        <f>AB!V17</f>
        <v>0</v>
      </c>
      <c r="W163" s="385">
        <f>AB!W17</f>
        <v>2</v>
      </c>
      <c r="X163" s="385">
        <f>AB!X17</f>
        <v>0.5</v>
      </c>
      <c r="Y163" s="385">
        <f>AB!Y17</f>
        <v>0</v>
      </c>
      <c r="Z163" s="385">
        <f>AB!Z17</f>
        <v>0</v>
      </c>
      <c r="AA163" s="385">
        <f>AB!AA17</f>
        <v>0</v>
      </c>
      <c r="AB163" s="385">
        <f>AB!AB17</f>
        <v>0</v>
      </c>
      <c r="AC163" s="386">
        <f>AB!AC17</f>
        <v>10</v>
      </c>
      <c r="AD163" s="386">
        <f>AB!AD17</f>
        <v>14</v>
      </c>
      <c r="AE163" s="386">
        <f>AB!AE17</f>
        <v>16</v>
      </c>
      <c r="AF163" s="386">
        <f>AB!AF17</f>
        <v>-2</v>
      </c>
      <c r="AG163" s="387">
        <f>AB!AG17</f>
        <v>1.4</v>
      </c>
      <c r="AH163" s="385">
        <f>AB!AH17</f>
        <v>5</v>
      </c>
      <c r="AI163" s="385">
        <f>AB!AI17</f>
        <v>4</v>
      </c>
      <c r="AJ163" s="385">
        <f>AB!AJ17</f>
        <v>1</v>
      </c>
      <c r="AK163" s="388">
        <f>AB!AK17</f>
        <v>0.55000000000000004</v>
      </c>
      <c r="AL163" s="389">
        <f>AB!AL17</f>
        <v>0</v>
      </c>
    </row>
    <row r="164" spans="1:38" ht="18" customHeight="1">
      <c r="A164" s="257" t="str">
        <f>WB!A18</f>
        <v>WB</v>
      </c>
      <c r="B164" s="381" t="str">
        <f>WB!B18</f>
        <v>WINIKOFF, Bob</v>
      </c>
      <c r="C164" s="385">
        <f>WB!C18</f>
        <v>0</v>
      </c>
      <c r="D164" s="385">
        <f>WB!D18</f>
        <v>0</v>
      </c>
      <c r="E164" s="385">
        <f>WB!E18</f>
        <v>0</v>
      </c>
      <c r="F164" s="385">
        <f>WB!F18</f>
        <v>0</v>
      </c>
      <c r="G164" s="385">
        <f>WB!G18</f>
        <v>0</v>
      </c>
      <c r="H164" s="385">
        <f>WB!H18</f>
        <v>0</v>
      </c>
      <c r="I164" s="385">
        <f>WB!I18</f>
        <v>0</v>
      </c>
      <c r="J164" s="385">
        <f>WB!J18</f>
        <v>0</v>
      </c>
      <c r="K164" s="385">
        <f>WB!K18</f>
        <v>0</v>
      </c>
      <c r="L164" s="385">
        <f>WB!L18</f>
        <v>0</v>
      </c>
      <c r="M164" s="385">
        <f>WB!M18</f>
        <v>0</v>
      </c>
      <c r="N164" s="385">
        <f>WB!N18</f>
        <v>0</v>
      </c>
      <c r="O164" s="385">
        <f>WB!O18</f>
        <v>0</v>
      </c>
      <c r="P164" s="385">
        <f>WB!P18</f>
        <v>0</v>
      </c>
      <c r="Q164" s="385">
        <f>WB!Q18</f>
        <v>1</v>
      </c>
      <c r="R164" s="385">
        <f>WB!R18</f>
        <v>3</v>
      </c>
      <c r="S164" s="385">
        <f>WB!S18</f>
        <v>0</v>
      </c>
      <c r="T164" s="385">
        <f>WB!T18</f>
        <v>1</v>
      </c>
      <c r="U164" s="385">
        <f>WB!U18</f>
        <v>0</v>
      </c>
      <c r="V164" s="385">
        <f>WB!V18</f>
        <v>0</v>
      </c>
      <c r="W164" s="385">
        <f>WB!W18</f>
        <v>0</v>
      </c>
      <c r="X164" s="385">
        <f>WB!X18</f>
        <v>0</v>
      </c>
      <c r="Y164" s="385">
        <f>WB!Y18</f>
        <v>0</v>
      </c>
      <c r="Z164" s="385">
        <f>WB!Z18</f>
        <v>0</v>
      </c>
      <c r="AA164" s="385">
        <f>WB!AA18</f>
        <v>0</v>
      </c>
      <c r="AB164" s="385">
        <f>WB!AB18</f>
        <v>0</v>
      </c>
      <c r="AC164" s="386">
        <f>WB!AC18</f>
        <v>4</v>
      </c>
      <c r="AD164" s="386">
        <f>WB!AD18</f>
        <v>5</v>
      </c>
      <c r="AE164" s="386">
        <f>WB!AE18</f>
        <v>7</v>
      </c>
      <c r="AF164" s="386">
        <f>WB!AF18</f>
        <v>-2</v>
      </c>
      <c r="AG164" s="387">
        <f>WB!AG18</f>
        <v>1.25</v>
      </c>
      <c r="AH164" s="385">
        <f>WB!AH18</f>
        <v>1</v>
      </c>
      <c r="AI164" s="385">
        <f>WB!AI18</f>
        <v>3</v>
      </c>
      <c r="AJ164" s="385">
        <f>WB!AJ18</f>
        <v>0</v>
      </c>
      <c r="AK164" s="388">
        <f>WB!AK18</f>
        <v>0.25</v>
      </c>
      <c r="AL164" s="389">
        <f>WB!AL18</f>
        <v>0</v>
      </c>
    </row>
    <row r="165" spans="1:38" ht="18" customHeight="1">
      <c r="A165" s="257" t="str">
        <f>WB!A19</f>
        <v>WB</v>
      </c>
      <c r="B165" s="381" t="str">
        <f>WB!B19</f>
        <v>HORUN, Andy</v>
      </c>
      <c r="C165" s="385">
        <f>WB!C19</f>
        <v>0</v>
      </c>
      <c r="D165" s="385">
        <f>WB!D19</f>
        <v>0</v>
      </c>
      <c r="E165" s="385">
        <f>WB!E19</f>
        <v>0</v>
      </c>
      <c r="F165" s="385">
        <f>WB!F19</f>
        <v>1</v>
      </c>
      <c r="G165" s="385">
        <f>WB!G19</f>
        <v>0</v>
      </c>
      <c r="H165" s="385">
        <f>WB!H19</f>
        <v>0</v>
      </c>
      <c r="I165" s="385">
        <f>WB!I19</f>
        <v>0</v>
      </c>
      <c r="J165" s="385">
        <f>WB!J19</f>
        <v>0</v>
      </c>
      <c r="K165" s="385">
        <f>WB!K19</f>
        <v>0</v>
      </c>
      <c r="L165" s="385">
        <f>WB!L19</f>
        <v>1</v>
      </c>
      <c r="M165" s="385">
        <f>WB!M19</f>
        <v>0</v>
      </c>
      <c r="N165" s="385">
        <f>WB!N19</f>
        <v>0</v>
      </c>
      <c r="O165" s="385">
        <f>WB!O19</f>
        <v>0</v>
      </c>
      <c r="P165" s="385">
        <f>WB!P19</f>
        <v>0</v>
      </c>
      <c r="Q165" s="385">
        <f>WB!Q19</f>
        <v>0</v>
      </c>
      <c r="R165" s="385">
        <f>WB!R19</f>
        <v>0</v>
      </c>
      <c r="S165" s="385">
        <f>WB!S19</f>
        <v>0</v>
      </c>
      <c r="T165" s="385">
        <f>WB!T19</f>
        <v>0</v>
      </c>
      <c r="U165" s="385">
        <f>WB!U19</f>
        <v>0</v>
      </c>
      <c r="V165" s="385">
        <f>WB!V19</f>
        <v>0</v>
      </c>
      <c r="W165" s="385">
        <f>WB!W19</f>
        <v>0</v>
      </c>
      <c r="X165" s="385">
        <f>WB!X19</f>
        <v>0</v>
      </c>
      <c r="Y165" s="385">
        <f>WB!Y19</f>
        <v>0</v>
      </c>
      <c r="Z165" s="385">
        <f>WB!Z19</f>
        <v>0</v>
      </c>
      <c r="AA165" s="385">
        <f>WB!AA19</f>
        <v>0</v>
      </c>
      <c r="AB165" s="385">
        <f>WB!AB19</f>
        <v>0</v>
      </c>
      <c r="AC165" s="386">
        <f>WB!AC19</f>
        <v>2</v>
      </c>
      <c r="AD165" s="386">
        <f>WB!AD19</f>
        <v>2</v>
      </c>
      <c r="AE165" s="386">
        <f>WB!AE19</f>
        <v>4</v>
      </c>
      <c r="AF165" s="386">
        <f>WB!AF19</f>
        <v>-2</v>
      </c>
      <c r="AG165" s="387">
        <f>WB!AG19</f>
        <v>1</v>
      </c>
      <c r="AH165" s="385">
        <f>WB!AH19</f>
        <v>0</v>
      </c>
      <c r="AI165" s="385">
        <f>WB!AI19</f>
        <v>2</v>
      </c>
      <c r="AJ165" s="385">
        <f>WB!AJ19</f>
        <v>0</v>
      </c>
      <c r="AK165" s="388">
        <f>WB!AK19</f>
        <v>0</v>
      </c>
      <c r="AL165" s="389">
        <f>WB!AL19</f>
        <v>0</v>
      </c>
    </row>
    <row r="166" spans="1:38" ht="18" customHeight="1">
      <c r="A166" s="257" t="str">
        <f>'G1'!A12</f>
        <v>G1</v>
      </c>
      <c r="B166" s="381" t="str">
        <f>'G1'!B12</f>
        <v>DAVINO, Gary</v>
      </c>
      <c r="C166" s="385">
        <f>'G1'!C12</f>
        <v>0</v>
      </c>
      <c r="D166" s="385">
        <f>'G1'!D12</f>
        <v>0</v>
      </c>
      <c r="E166" s="385">
        <f>'G1'!E12</f>
        <v>0</v>
      </c>
      <c r="F166" s="385">
        <f>'G1'!F12</f>
        <v>0</v>
      </c>
      <c r="G166" s="385">
        <f>'G1'!G12</f>
        <v>0</v>
      </c>
      <c r="H166" s="385">
        <f>'G1'!H12</f>
        <v>0</v>
      </c>
      <c r="I166" s="385">
        <f>'G1'!I12</f>
        <v>0</v>
      </c>
      <c r="J166" s="385">
        <f>'G1'!J12</f>
        <v>2</v>
      </c>
      <c r="K166" s="385">
        <f>'G1'!K12</f>
        <v>0</v>
      </c>
      <c r="L166" s="385">
        <f>'G1'!L12</f>
        <v>0</v>
      </c>
      <c r="M166" s="385">
        <f>'G1'!M12</f>
        <v>0</v>
      </c>
      <c r="N166" s="385">
        <f>'G1'!N12</f>
        <v>0</v>
      </c>
      <c r="O166" s="385">
        <f>'G1'!O12</f>
        <v>0</v>
      </c>
      <c r="P166" s="385">
        <f>'G1'!P12</f>
        <v>0</v>
      </c>
      <c r="Q166" s="385">
        <f>'G1'!Q12</f>
        <v>0</v>
      </c>
      <c r="R166" s="385">
        <f>'G1'!R12</f>
        <v>0</v>
      </c>
      <c r="S166" s="385">
        <f>'G1'!S12</f>
        <v>0</v>
      </c>
      <c r="T166" s="385">
        <f>'G1'!T12</f>
        <v>0</v>
      </c>
      <c r="U166" s="385">
        <f>'G1'!U12</f>
        <v>0</v>
      </c>
      <c r="V166" s="385">
        <f>'G1'!V12</f>
        <v>0</v>
      </c>
      <c r="W166" s="385">
        <f>'G1'!W12</f>
        <v>0</v>
      </c>
      <c r="X166" s="385">
        <f>'G1'!X12</f>
        <v>0</v>
      </c>
      <c r="Y166" s="385">
        <f>'G1'!Y12</f>
        <v>0</v>
      </c>
      <c r="Z166" s="385">
        <f>'G1'!Z12</f>
        <v>0</v>
      </c>
      <c r="AA166" s="385">
        <f>'G1'!AA12</f>
        <v>0</v>
      </c>
      <c r="AB166" s="385">
        <f>'G1'!AB12</f>
        <v>0</v>
      </c>
      <c r="AC166" s="386">
        <f>'G1'!AC12</f>
        <v>2</v>
      </c>
      <c r="AD166" s="386">
        <f>'G1'!AD12</f>
        <v>2</v>
      </c>
      <c r="AE166" s="386">
        <f>'G1'!AE12</f>
        <v>4</v>
      </c>
      <c r="AF166" s="386">
        <f>'G1'!AF12</f>
        <v>-2</v>
      </c>
      <c r="AG166" s="387">
        <f>'G1'!AG12</f>
        <v>1</v>
      </c>
      <c r="AH166" s="385">
        <f>'G1'!AH12</f>
        <v>1</v>
      </c>
      <c r="AI166" s="385">
        <f>'G1'!AI12</f>
        <v>1</v>
      </c>
      <c r="AJ166" s="385">
        <f>'G1'!AJ12</f>
        <v>0</v>
      </c>
      <c r="AK166" s="388">
        <f>'G1'!AK12</f>
        <v>0.5</v>
      </c>
      <c r="AL166" s="389">
        <f>'G1'!AL12</f>
        <v>0</v>
      </c>
    </row>
    <row r="167" spans="1:38" ht="18" customHeight="1">
      <c r="A167" s="257" t="str">
        <f>CB!A11</f>
        <v>CB</v>
      </c>
      <c r="B167" s="381" t="str">
        <f>CB!B11</f>
        <v>ESPOSITO, Mike</v>
      </c>
      <c r="C167" s="385">
        <f>CB!C11</f>
        <v>0</v>
      </c>
      <c r="D167" s="385">
        <f>CB!D11</f>
        <v>0</v>
      </c>
      <c r="E167" s="385">
        <f>CB!E11</f>
        <v>0</v>
      </c>
      <c r="F167" s="385">
        <f>CB!F11</f>
        <v>0</v>
      </c>
      <c r="G167" s="385">
        <f>CB!G11</f>
        <v>0</v>
      </c>
      <c r="H167" s="385">
        <f>CB!H11</f>
        <v>0</v>
      </c>
      <c r="I167" s="385">
        <f>CB!I11</f>
        <v>0</v>
      </c>
      <c r="J167" s="385">
        <f>CB!J11</f>
        <v>0</v>
      </c>
      <c r="K167" s="385">
        <f>CB!K11</f>
        <v>0</v>
      </c>
      <c r="L167" s="385">
        <f>CB!L11</f>
        <v>0</v>
      </c>
      <c r="M167" s="385">
        <f>CB!M11</f>
        <v>0</v>
      </c>
      <c r="N167" s="385">
        <f>CB!N11</f>
        <v>0</v>
      </c>
      <c r="O167" s="385">
        <f>CB!O11</f>
        <v>0</v>
      </c>
      <c r="P167" s="385">
        <f>CB!P11</f>
        <v>0</v>
      </c>
      <c r="Q167" s="385">
        <f>CB!Q11</f>
        <v>0</v>
      </c>
      <c r="R167" s="385">
        <f>CB!R11</f>
        <v>0</v>
      </c>
      <c r="S167" s="385">
        <f>CB!S11</f>
        <v>0</v>
      </c>
      <c r="T167" s="385">
        <f>CB!T11</f>
        <v>0</v>
      </c>
      <c r="U167" s="385">
        <f>CB!U11</f>
        <v>0</v>
      </c>
      <c r="V167" s="385">
        <f>CB!V11</f>
        <v>0</v>
      </c>
      <c r="W167" s="385">
        <f>CB!W11</f>
        <v>0</v>
      </c>
      <c r="X167" s="385">
        <f>CB!X11</f>
        <v>0</v>
      </c>
      <c r="Y167" s="385">
        <f>CB!Y11</f>
        <v>0</v>
      </c>
      <c r="Z167" s="385">
        <f>CB!Z11</f>
        <v>0</v>
      </c>
      <c r="AA167" s="385">
        <f>CB!AA11</f>
        <v>0.5</v>
      </c>
      <c r="AB167" s="385">
        <f>CB!AB11</f>
        <v>0</v>
      </c>
      <c r="AC167" s="386">
        <f>CB!AC11</f>
        <v>1</v>
      </c>
      <c r="AD167" s="386">
        <f>CB!AD11</f>
        <v>0.5</v>
      </c>
      <c r="AE167" s="386">
        <f>CB!AE11</f>
        <v>2.5</v>
      </c>
      <c r="AF167" s="386">
        <f>CB!AF11</f>
        <v>-2</v>
      </c>
      <c r="AG167" s="387">
        <f>CB!AG11</f>
        <v>0.5</v>
      </c>
      <c r="AH167" s="385">
        <f>CB!AH11</f>
        <v>0</v>
      </c>
      <c r="AI167" s="385">
        <f>CB!AI11</f>
        <v>1</v>
      </c>
      <c r="AJ167" s="385">
        <f>CB!AJ11</f>
        <v>0</v>
      </c>
      <c r="AK167" s="388">
        <f>CB!AK11</f>
        <v>0</v>
      </c>
      <c r="AL167" s="389" t="str">
        <f>CB!AL11</f>
        <v>R</v>
      </c>
    </row>
    <row r="168" spans="1:38" ht="18" customHeight="1">
      <c r="A168" s="384" t="str">
        <f>CB!A12</f>
        <v>CB</v>
      </c>
      <c r="B168" s="395" t="str">
        <f>CB!B12</f>
        <v>STEWARD, Dave</v>
      </c>
      <c r="C168" s="389">
        <f>CB!C12</f>
        <v>3</v>
      </c>
      <c r="D168" s="389">
        <f>CB!D12</f>
        <v>1.5</v>
      </c>
      <c r="E168" s="389">
        <f>CB!E12</f>
        <v>2.5</v>
      </c>
      <c r="F168" s="389">
        <f>CB!F12</f>
        <v>2.5</v>
      </c>
      <c r="G168" s="389">
        <f>CB!G12</f>
        <v>0</v>
      </c>
      <c r="H168" s="389">
        <f>CB!H12</f>
        <v>0</v>
      </c>
      <c r="I168" s="389">
        <f>CB!I12</f>
        <v>0</v>
      </c>
      <c r="J168" s="389">
        <f>CB!J12</f>
        <v>0.5</v>
      </c>
      <c r="K168" s="389">
        <f>CB!K12</f>
        <v>0.5</v>
      </c>
      <c r="L168" s="389">
        <f>CB!L12</f>
        <v>2.5</v>
      </c>
      <c r="M168" s="389">
        <f>CB!M12</f>
        <v>0.5</v>
      </c>
      <c r="N168" s="389">
        <f>CB!N12</f>
        <v>2</v>
      </c>
      <c r="O168" s="389">
        <f>CB!O12</f>
        <v>3</v>
      </c>
      <c r="P168" s="389">
        <f>CB!P12</f>
        <v>0</v>
      </c>
      <c r="Q168" s="389">
        <f>CB!Q12</f>
        <v>2.5</v>
      </c>
      <c r="R168" s="389">
        <f>CB!R12</f>
        <v>1.5</v>
      </c>
      <c r="S168" s="389">
        <f>CB!S12</f>
        <v>0.5</v>
      </c>
      <c r="T168" s="389">
        <f>CB!T12</f>
        <v>1.5</v>
      </c>
      <c r="U168" s="389">
        <f>CB!U12</f>
        <v>2.5</v>
      </c>
      <c r="V168" s="389">
        <f>CB!V12</f>
        <v>2.5</v>
      </c>
      <c r="W168" s="389">
        <f>CB!W12</f>
        <v>0</v>
      </c>
      <c r="X168" s="389">
        <f>CB!X12</f>
        <v>0.5</v>
      </c>
      <c r="Y168" s="389">
        <f>CB!Y12</f>
        <v>0</v>
      </c>
      <c r="Z168" s="389">
        <f>CB!Z12</f>
        <v>0</v>
      </c>
      <c r="AA168" s="389">
        <f>CB!AA12</f>
        <v>0</v>
      </c>
      <c r="AB168" s="389">
        <f>CB!AB12</f>
        <v>0</v>
      </c>
      <c r="AC168" s="396">
        <f>CB!AC12</f>
        <v>21</v>
      </c>
      <c r="AD168" s="396">
        <f>CB!AD12</f>
        <v>30</v>
      </c>
      <c r="AE168" s="396">
        <f>CB!AE12</f>
        <v>33</v>
      </c>
      <c r="AF168" s="396">
        <f>CB!AF12</f>
        <v>-3</v>
      </c>
      <c r="AG168" s="387">
        <f>CB!AG12</f>
        <v>1.4285714285714286</v>
      </c>
      <c r="AH168" s="385">
        <f>CB!AH12</f>
        <v>9</v>
      </c>
      <c r="AI168" s="385">
        <f>CB!AI12</f>
        <v>9</v>
      </c>
      <c r="AJ168" s="385">
        <f>CB!AJ12</f>
        <v>3</v>
      </c>
      <c r="AK168" s="388">
        <f>CB!AK12</f>
        <v>0.5</v>
      </c>
      <c r="AL168" s="389" t="str">
        <f>CB!AL12</f>
        <v>R</v>
      </c>
    </row>
    <row r="169" spans="1:38" ht="18" customHeight="1">
      <c r="A169" s="257" t="str">
        <f>'G2'!A15</f>
        <v>G2</v>
      </c>
      <c r="B169" s="381" t="str">
        <f>'G2'!B15</f>
        <v>NEAS, Eddie</v>
      </c>
      <c r="C169" s="385">
        <f>'G2'!C15</f>
        <v>0</v>
      </c>
      <c r="D169" s="385">
        <f>'G2'!D15</f>
        <v>3</v>
      </c>
      <c r="E169" s="385">
        <f>'G2'!E15</f>
        <v>0</v>
      </c>
      <c r="F169" s="385">
        <f>'G2'!F15</f>
        <v>0</v>
      </c>
      <c r="G169" s="385">
        <f>'G2'!G15</f>
        <v>3</v>
      </c>
      <c r="H169" s="385">
        <f>'G2'!H15</f>
        <v>3</v>
      </c>
      <c r="I169" s="385">
        <f>'G2'!I15</f>
        <v>3</v>
      </c>
      <c r="J169" s="385">
        <f>'G2'!J15</f>
        <v>2.5</v>
      </c>
      <c r="K169" s="385">
        <f>'G2'!K15</f>
        <v>0</v>
      </c>
      <c r="L169" s="385">
        <f>'G2'!L15</f>
        <v>2.5</v>
      </c>
      <c r="M169" s="385">
        <f>'G2'!M15</f>
        <v>1</v>
      </c>
      <c r="N169" s="385">
        <f>'G2'!N15</f>
        <v>3</v>
      </c>
      <c r="O169" s="385">
        <f>'G2'!O15</f>
        <v>0</v>
      </c>
      <c r="P169" s="385">
        <f>'G2'!P15</f>
        <v>1</v>
      </c>
      <c r="Q169" s="385">
        <f>'G2'!Q15</f>
        <v>1.5</v>
      </c>
      <c r="R169" s="385">
        <f>'G2'!R15</f>
        <v>0</v>
      </c>
      <c r="S169" s="385">
        <f>'G2'!S15</f>
        <v>0</v>
      </c>
      <c r="T169" s="385">
        <f>'G2'!T15</f>
        <v>0</v>
      </c>
      <c r="U169" s="385">
        <f>'G2'!U15</f>
        <v>0.5</v>
      </c>
      <c r="V169" s="385">
        <f>'G2'!V15</f>
        <v>2</v>
      </c>
      <c r="W169" s="385">
        <f>'G2'!W15</f>
        <v>0</v>
      </c>
      <c r="X169" s="385">
        <f>'G2'!X15</f>
        <v>1</v>
      </c>
      <c r="Y169" s="385">
        <f>'G2'!Y15</f>
        <v>0</v>
      </c>
      <c r="Z169" s="385">
        <f>'G2'!Z15</f>
        <v>0</v>
      </c>
      <c r="AA169" s="385">
        <f>'G2'!AA15</f>
        <v>1</v>
      </c>
      <c r="AB169" s="385">
        <f>'G2'!AB15</f>
        <v>2</v>
      </c>
      <c r="AC169" s="386">
        <f>'G2'!AC15</f>
        <v>21</v>
      </c>
      <c r="AD169" s="386">
        <f>'G2'!AD15</f>
        <v>30</v>
      </c>
      <c r="AE169" s="386">
        <f>'G2'!AE15</f>
        <v>33</v>
      </c>
      <c r="AF169" s="386">
        <f>'G2'!AF15</f>
        <v>-3</v>
      </c>
      <c r="AG169" s="387">
        <f>'G2'!AG15</f>
        <v>1.4285714285714286</v>
      </c>
      <c r="AH169" s="385">
        <f>'G2'!AH15</f>
        <v>9</v>
      </c>
      <c r="AI169" s="385">
        <f>'G2'!AI15</f>
        <v>11</v>
      </c>
      <c r="AJ169" s="385">
        <f>'G2'!AJ15</f>
        <v>1</v>
      </c>
      <c r="AK169" s="388">
        <f>'G2'!AK15</f>
        <v>0.45238095238095238</v>
      </c>
      <c r="AL169" s="389">
        <f>'G2'!AL15</f>
        <v>0</v>
      </c>
    </row>
    <row r="170" spans="1:38" ht="18" customHeight="1">
      <c r="A170" s="257" t="str">
        <f>SB!A16</f>
        <v>SB</v>
      </c>
      <c r="B170" s="381" t="str">
        <f>SB!B16</f>
        <v>RUSSO, Tom</v>
      </c>
      <c r="C170" s="385">
        <f>SB!C16</f>
        <v>0</v>
      </c>
      <c r="D170" s="385">
        <f>SB!D16</f>
        <v>0</v>
      </c>
      <c r="E170" s="385">
        <f>SB!E16</f>
        <v>1.5</v>
      </c>
      <c r="F170" s="385">
        <f>SB!F16</f>
        <v>0</v>
      </c>
      <c r="G170" s="385">
        <f>SB!G16</f>
        <v>0</v>
      </c>
      <c r="H170" s="385">
        <f>SB!H16</f>
        <v>3</v>
      </c>
      <c r="I170" s="385">
        <f>SB!I16</f>
        <v>3</v>
      </c>
      <c r="J170" s="385">
        <f>SB!J16</f>
        <v>2.5</v>
      </c>
      <c r="K170" s="385">
        <f>SB!K16</f>
        <v>1</v>
      </c>
      <c r="L170" s="385">
        <f>SB!L16</f>
        <v>3</v>
      </c>
      <c r="M170" s="385">
        <f>SB!M16</f>
        <v>3</v>
      </c>
      <c r="N170" s="385">
        <f>SB!N16</f>
        <v>0</v>
      </c>
      <c r="O170" s="385">
        <f>SB!O16</f>
        <v>0.5</v>
      </c>
      <c r="P170" s="385">
        <f>SB!P16</f>
        <v>0.5</v>
      </c>
      <c r="Q170" s="385">
        <f>SB!Q16</f>
        <v>0</v>
      </c>
      <c r="R170" s="385">
        <f>SB!R16</f>
        <v>3</v>
      </c>
      <c r="S170" s="385">
        <f>SB!S16</f>
        <v>0</v>
      </c>
      <c r="T170" s="385">
        <f>SB!T16</f>
        <v>0</v>
      </c>
      <c r="U170" s="385">
        <f>SB!U16</f>
        <v>0.5</v>
      </c>
      <c r="V170" s="385">
        <f>SB!V16</f>
        <v>0</v>
      </c>
      <c r="W170" s="385">
        <f>SB!W16</f>
        <v>0</v>
      </c>
      <c r="X170" s="385">
        <f>SB!X16</f>
        <v>1</v>
      </c>
      <c r="Y170" s="385">
        <f>SB!Y16</f>
        <v>3</v>
      </c>
      <c r="Z170" s="385">
        <f>SB!Z16</f>
        <v>0</v>
      </c>
      <c r="AA170" s="385">
        <f>SB!AA16</f>
        <v>1.5</v>
      </c>
      <c r="AB170" s="385">
        <f>SB!AB16</f>
        <v>0</v>
      </c>
      <c r="AC170" s="386">
        <f>SB!AC16</f>
        <v>19</v>
      </c>
      <c r="AD170" s="386">
        <f>SB!AD16</f>
        <v>27</v>
      </c>
      <c r="AE170" s="386">
        <f>SB!AE16</f>
        <v>30</v>
      </c>
      <c r="AF170" s="386">
        <f>SB!AF16</f>
        <v>-3</v>
      </c>
      <c r="AG170" s="387">
        <f>SB!AG16</f>
        <v>1.4210526315789473</v>
      </c>
      <c r="AH170" s="385">
        <f>SB!AH16</f>
        <v>7</v>
      </c>
      <c r="AI170" s="385">
        <f>SB!AI16</f>
        <v>10</v>
      </c>
      <c r="AJ170" s="385">
        <f>SB!AJ16</f>
        <v>2</v>
      </c>
      <c r="AK170" s="388">
        <f>SB!AK16</f>
        <v>0.42105263157894735</v>
      </c>
      <c r="AL170" s="389">
        <f>SB!AL16</f>
        <v>0</v>
      </c>
    </row>
    <row r="171" spans="1:38" ht="18" customHeight="1">
      <c r="A171" s="257" t="str">
        <f>'G1'!A13</f>
        <v>G1</v>
      </c>
      <c r="B171" s="381" t="str">
        <f>'G1'!B13</f>
        <v>KORNFEIND, Jack</v>
      </c>
      <c r="C171" s="385">
        <f>'G1'!C13</f>
        <v>0</v>
      </c>
      <c r="D171" s="385">
        <f>'G1'!D13</f>
        <v>2.5</v>
      </c>
      <c r="E171" s="385">
        <f>'G1'!E13</f>
        <v>2.5</v>
      </c>
      <c r="F171" s="385">
        <f>'G1'!F13</f>
        <v>1.5</v>
      </c>
      <c r="G171" s="385">
        <f>'G1'!G13</f>
        <v>3</v>
      </c>
      <c r="H171" s="385">
        <f>'G1'!H13</f>
        <v>1</v>
      </c>
      <c r="I171" s="385">
        <f>'G1'!I13</f>
        <v>0</v>
      </c>
      <c r="J171" s="385">
        <f>'G1'!J13</f>
        <v>0</v>
      </c>
      <c r="K171" s="385">
        <f>'G1'!K13</f>
        <v>0</v>
      </c>
      <c r="L171" s="385">
        <f>'G1'!L13</f>
        <v>1.5</v>
      </c>
      <c r="M171" s="385">
        <f>'G1'!M13</f>
        <v>0.5</v>
      </c>
      <c r="N171" s="385">
        <f>'G1'!N13</f>
        <v>0</v>
      </c>
      <c r="O171" s="385">
        <f>'G1'!O13</f>
        <v>0</v>
      </c>
      <c r="P171" s="385">
        <f>'G1'!P13</f>
        <v>1.5</v>
      </c>
      <c r="Q171" s="385">
        <f>'G1'!Q13</f>
        <v>1.5</v>
      </c>
      <c r="R171" s="385">
        <f>'G1'!R13</f>
        <v>0</v>
      </c>
      <c r="S171" s="385">
        <f>'G1'!S13</f>
        <v>3</v>
      </c>
      <c r="T171" s="385">
        <f>'G1'!T13</f>
        <v>2.5</v>
      </c>
      <c r="U171" s="385">
        <f>'G1'!U13</f>
        <v>0</v>
      </c>
      <c r="V171" s="385">
        <f>'G1'!V13</f>
        <v>0.5</v>
      </c>
      <c r="W171" s="385">
        <f>'G1'!W13</f>
        <v>0</v>
      </c>
      <c r="X171" s="385">
        <f>'G1'!X13</f>
        <v>1</v>
      </c>
      <c r="Y171" s="385">
        <f>'G1'!Y13</f>
        <v>0</v>
      </c>
      <c r="Z171" s="385">
        <f>'G1'!Z13</f>
        <v>0.5</v>
      </c>
      <c r="AA171" s="385">
        <f>'G1'!AA13</f>
        <v>2.5</v>
      </c>
      <c r="AB171" s="385">
        <f>'G1'!AB13</f>
        <v>0</v>
      </c>
      <c r="AC171" s="386">
        <f>'G1'!AC13</f>
        <v>18</v>
      </c>
      <c r="AD171" s="386">
        <f>'G1'!AD13</f>
        <v>25.5</v>
      </c>
      <c r="AE171" s="386">
        <f>'G1'!AE13</f>
        <v>28.5</v>
      </c>
      <c r="AF171" s="386">
        <f>'G1'!AF13</f>
        <v>-3</v>
      </c>
      <c r="AG171" s="387">
        <f>'G1'!AG13</f>
        <v>1.4166666666666667</v>
      </c>
      <c r="AH171" s="385">
        <f>'G1'!AH13</f>
        <v>6</v>
      </c>
      <c r="AI171" s="385">
        <f>'G1'!AI13</f>
        <v>8</v>
      </c>
      <c r="AJ171" s="385">
        <f>'G1'!AJ13</f>
        <v>4</v>
      </c>
      <c r="AK171" s="388">
        <f>'G1'!AK13</f>
        <v>0.44444444444444442</v>
      </c>
      <c r="AL171" s="389">
        <f>'G1'!AL13</f>
        <v>0</v>
      </c>
    </row>
    <row r="172" spans="1:38" ht="18" customHeight="1">
      <c r="A172" s="257" t="str">
        <f>AB!A18</f>
        <v>AB</v>
      </c>
      <c r="B172" s="381" t="str">
        <f>AB!B18</f>
        <v>DILLON, Chris</v>
      </c>
      <c r="C172" s="385">
        <f>AB!C18</f>
        <v>1</v>
      </c>
      <c r="D172" s="385">
        <f>AB!D18</f>
        <v>2.5</v>
      </c>
      <c r="E172" s="385">
        <f>AB!E18</f>
        <v>0.5</v>
      </c>
      <c r="F172" s="385">
        <f>AB!F18</f>
        <v>0</v>
      </c>
      <c r="G172" s="385">
        <f>AB!G18</f>
        <v>0</v>
      </c>
      <c r="H172" s="385">
        <f>AB!H18</f>
        <v>0</v>
      </c>
      <c r="I172" s="385">
        <f>AB!I18</f>
        <v>2</v>
      </c>
      <c r="J172" s="385">
        <f>AB!J18</f>
        <v>0</v>
      </c>
      <c r="K172" s="385">
        <f>AB!K18</f>
        <v>2</v>
      </c>
      <c r="L172" s="385">
        <f>AB!L18</f>
        <v>0</v>
      </c>
      <c r="M172" s="385">
        <f>AB!M18</f>
        <v>2.5</v>
      </c>
      <c r="N172" s="385">
        <f>AB!N18</f>
        <v>0</v>
      </c>
      <c r="O172" s="385">
        <f>AB!O18</f>
        <v>0</v>
      </c>
      <c r="P172" s="385">
        <f>AB!P18</f>
        <v>0</v>
      </c>
      <c r="Q172" s="385">
        <f>AB!Q18</f>
        <v>0</v>
      </c>
      <c r="R172" s="385">
        <f>AB!R18</f>
        <v>0</v>
      </c>
      <c r="S172" s="385">
        <f>AB!S18</f>
        <v>2</v>
      </c>
      <c r="T172" s="385">
        <f>AB!T18</f>
        <v>0</v>
      </c>
      <c r="U172" s="385">
        <f>AB!U18</f>
        <v>3</v>
      </c>
      <c r="V172" s="385">
        <f>AB!V18</f>
        <v>0</v>
      </c>
      <c r="W172" s="385">
        <f>AB!W18</f>
        <v>3</v>
      </c>
      <c r="X172" s="385">
        <f>AB!X18</f>
        <v>0</v>
      </c>
      <c r="Y172" s="385">
        <f>AB!Y18</f>
        <v>0</v>
      </c>
      <c r="Z172" s="385">
        <f>AB!Z18</f>
        <v>2</v>
      </c>
      <c r="AA172" s="385">
        <f>AB!AA18</f>
        <v>0.5</v>
      </c>
      <c r="AB172" s="385">
        <f>AB!AB18</f>
        <v>0</v>
      </c>
      <c r="AC172" s="386">
        <f>AB!AC18</f>
        <v>15</v>
      </c>
      <c r="AD172" s="386">
        <f>AB!AD18</f>
        <v>21</v>
      </c>
      <c r="AE172" s="386">
        <f>AB!AE18</f>
        <v>24</v>
      </c>
      <c r="AF172" s="386">
        <f>AB!AF18</f>
        <v>-3</v>
      </c>
      <c r="AG172" s="387">
        <f>AB!AG18</f>
        <v>1.4</v>
      </c>
      <c r="AH172" s="385">
        <f>AB!AH18</f>
        <v>8</v>
      </c>
      <c r="AI172" s="385">
        <f>AB!AI18</f>
        <v>7</v>
      </c>
      <c r="AJ172" s="385">
        <f>AB!AJ18</f>
        <v>0</v>
      </c>
      <c r="AK172" s="388">
        <f>AB!AK18</f>
        <v>0.53333333333333333</v>
      </c>
      <c r="AL172" s="389">
        <f>AB!AL18</f>
        <v>0</v>
      </c>
    </row>
    <row r="173" spans="1:38" ht="18" customHeight="1">
      <c r="A173" s="257" t="str">
        <f>'G1'!A14</f>
        <v>G1</v>
      </c>
      <c r="B173" s="381" t="str">
        <f>'G1'!B14</f>
        <v>PARELLO, Tom</v>
      </c>
      <c r="C173" s="385">
        <f>'G1'!C14</f>
        <v>2.5</v>
      </c>
      <c r="D173" s="385">
        <f>'G1'!D14</f>
        <v>1</v>
      </c>
      <c r="E173" s="385">
        <f>'G1'!E14</f>
        <v>0</v>
      </c>
      <c r="F173" s="385">
        <f>'G1'!F14</f>
        <v>1.5</v>
      </c>
      <c r="G173" s="385">
        <f>'G1'!G14</f>
        <v>0.5</v>
      </c>
      <c r="H173" s="385">
        <f>'G1'!H14</f>
        <v>0.5</v>
      </c>
      <c r="I173" s="385">
        <f>'G1'!I14</f>
        <v>0</v>
      </c>
      <c r="J173" s="385">
        <f>'G1'!J14</f>
        <v>0</v>
      </c>
      <c r="K173" s="385">
        <f>'G1'!K14</f>
        <v>0</v>
      </c>
      <c r="L173" s="385">
        <f>'G1'!L14</f>
        <v>0</v>
      </c>
      <c r="M173" s="385">
        <f>'G1'!M14</f>
        <v>1.5</v>
      </c>
      <c r="N173" s="385">
        <f>'G1'!N14</f>
        <v>0.5</v>
      </c>
      <c r="O173" s="385">
        <f>'G1'!O14</f>
        <v>0</v>
      </c>
      <c r="P173" s="385">
        <f>'G1'!P14</f>
        <v>0</v>
      </c>
      <c r="Q173" s="385">
        <f>'G1'!Q14</f>
        <v>3</v>
      </c>
      <c r="R173" s="385">
        <f>'G1'!R14</f>
        <v>0</v>
      </c>
      <c r="S173" s="385">
        <f>'G1'!S14</f>
        <v>1</v>
      </c>
      <c r="T173" s="385">
        <f>'G1'!T14</f>
        <v>0</v>
      </c>
      <c r="U173" s="385">
        <f>'G1'!U14</f>
        <v>0</v>
      </c>
      <c r="V173" s="385">
        <f>'G1'!V14</f>
        <v>0</v>
      </c>
      <c r="W173" s="385">
        <f>'G1'!W14</f>
        <v>0</v>
      </c>
      <c r="X173" s="385">
        <f>'G1'!X14</f>
        <v>1.5</v>
      </c>
      <c r="Y173" s="385">
        <f>'G1'!Y14</f>
        <v>3</v>
      </c>
      <c r="Z173" s="385">
        <f>'G1'!Z14</f>
        <v>1.5</v>
      </c>
      <c r="AA173" s="385">
        <f>'G1'!AA14</f>
        <v>3</v>
      </c>
      <c r="AB173" s="385">
        <f>'G1'!AB14</f>
        <v>0</v>
      </c>
      <c r="AC173" s="386">
        <f>'G1'!AC14</f>
        <v>15</v>
      </c>
      <c r="AD173" s="386">
        <f>'G1'!AD14</f>
        <v>21</v>
      </c>
      <c r="AE173" s="386">
        <f>'G1'!AE14</f>
        <v>24</v>
      </c>
      <c r="AF173" s="386">
        <f>'G1'!AF14</f>
        <v>-3</v>
      </c>
      <c r="AG173" s="387">
        <f>'G1'!AG14</f>
        <v>1.4</v>
      </c>
      <c r="AH173" s="385">
        <f>'G1'!AH14</f>
        <v>4</v>
      </c>
      <c r="AI173" s="385">
        <f>'G1'!AI14</f>
        <v>7</v>
      </c>
      <c r="AJ173" s="385">
        <f>'G1'!AJ14</f>
        <v>4</v>
      </c>
      <c r="AK173" s="388">
        <f>'G1'!AK14</f>
        <v>0.4</v>
      </c>
      <c r="AL173" s="389">
        <f>'G1'!AL14</f>
        <v>0</v>
      </c>
    </row>
    <row r="174" spans="1:38" ht="18" customHeight="1">
      <c r="A174" s="257" t="str">
        <f>WB!A20</f>
        <v>WB</v>
      </c>
      <c r="B174" s="381" t="str">
        <f>WB!B20</f>
        <v>STEWART, Andy</v>
      </c>
      <c r="C174" s="385">
        <f>WB!C20</f>
        <v>3</v>
      </c>
      <c r="D174" s="385">
        <f>WB!D20</f>
        <v>3</v>
      </c>
      <c r="E174" s="385">
        <f>WB!E20</f>
        <v>0.5</v>
      </c>
      <c r="F174" s="385">
        <f>WB!F20</f>
        <v>0</v>
      </c>
      <c r="G174" s="385">
        <f>WB!G20</f>
        <v>1</v>
      </c>
      <c r="H174" s="385">
        <f>WB!H20</f>
        <v>0</v>
      </c>
      <c r="I174" s="385">
        <f>WB!I20</f>
        <v>1.5</v>
      </c>
      <c r="J174" s="385">
        <f>WB!J20</f>
        <v>0</v>
      </c>
      <c r="K174" s="385">
        <f>WB!K20</f>
        <v>0</v>
      </c>
      <c r="L174" s="385">
        <f>WB!L20</f>
        <v>0.5</v>
      </c>
      <c r="M174" s="385">
        <f>WB!M20</f>
        <v>2.5</v>
      </c>
      <c r="N174" s="385">
        <f>WB!N20</f>
        <v>0</v>
      </c>
      <c r="O174" s="385">
        <f>WB!O20</f>
        <v>3</v>
      </c>
      <c r="P174" s="385">
        <f>WB!P20</f>
        <v>2</v>
      </c>
      <c r="Q174" s="385">
        <f>WB!Q20</f>
        <v>0</v>
      </c>
      <c r="R174" s="385">
        <f>WB!R20</f>
        <v>0.5</v>
      </c>
      <c r="S174" s="385">
        <f>WB!S20</f>
        <v>0</v>
      </c>
      <c r="T174" s="385">
        <f>WB!T20</f>
        <v>0</v>
      </c>
      <c r="U174" s="385">
        <f>WB!U20</f>
        <v>0</v>
      </c>
      <c r="V174" s="385">
        <f>WB!V20</f>
        <v>0</v>
      </c>
      <c r="W174" s="385">
        <f>WB!W20</f>
        <v>0.5</v>
      </c>
      <c r="X174" s="385">
        <f>WB!X20</f>
        <v>0</v>
      </c>
      <c r="Y174" s="385">
        <f>WB!Y20</f>
        <v>0</v>
      </c>
      <c r="Z174" s="385">
        <f>WB!Z20</f>
        <v>0</v>
      </c>
      <c r="AA174" s="385">
        <f>WB!AA20</f>
        <v>0</v>
      </c>
      <c r="AB174" s="385">
        <f>WB!AB20</f>
        <v>0</v>
      </c>
      <c r="AC174" s="386">
        <f>WB!AC20</f>
        <v>13</v>
      </c>
      <c r="AD174" s="386">
        <f>WB!AD20</f>
        <v>18</v>
      </c>
      <c r="AE174" s="386">
        <f>WB!AE20</f>
        <v>21</v>
      </c>
      <c r="AF174" s="386">
        <f>WB!AF20</f>
        <v>-3</v>
      </c>
      <c r="AG174" s="387">
        <f>WB!AG20</f>
        <v>1.3846153846153846</v>
      </c>
      <c r="AH174" s="385">
        <f>WB!AH20</f>
        <v>5</v>
      </c>
      <c r="AI174" s="385">
        <f>WB!AI20</f>
        <v>7</v>
      </c>
      <c r="AJ174" s="385">
        <f>WB!AJ20</f>
        <v>1</v>
      </c>
      <c r="AK174" s="388">
        <f>WB!AK20</f>
        <v>0.42307692307692307</v>
      </c>
      <c r="AL174" s="389">
        <f>WB!AL20</f>
        <v>0</v>
      </c>
    </row>
    <row r="175" spans="1:38" ht="18" customHeight="1">
      <c r="A175" s="384" t="str">
        <f>WB!A21</f>
        <v>WB</v>
      </c>
      <c r="B175" s="391" t="str">
        <f>WB!B21</f>
        <v>MALONEY, Bill</v>
      </c>
      <c r="C175" s="384">
        <f>WB!C21</f>
        <v>0</v>
      </c>
      <c r="D175" s="384">
        <f>WB!D21</f>
        <v>0</v>
      </c>
      <c r="E175" s="384">
        <f>WB!E21</f>
        <v>3</v>
      </c>
      <c r="F175" s="384">
        <f>WB!F21</f>
        <v>1</v>
      </c>
      <c r="G175" s="384">
        <f>WB!G21</f>
        <v>3</v>
      </c>
      <c r="H175" s="384">
        <f>WB!H21</f>
        <v>0</v>
      </c>
      <c r="I175" s="384">
        <f>WB!I21</f>
        <v>0</v>
      </c>
      <c r="J175" s="384">
        <f>WB!J21</f>
        <v>0</v>
      </c>
      <c r="K175" s="384">
        <f>WB!K21</f>
        <v>1</v>
      </c>
      <c r="L175" s="384">
        <f>WB!L21</f>
        <v>0</v>
      </c>
      <c r="M175" s="384">
        <f>WB!M21</f>
        <v>0.5</v>
      </c>
      <c r="N175" s="384">
        <f>WB!N21</f>
        <v>0</v>
      </c>
      <c r="O175" s="384">
        <f>WB!O21</f>
        <v>1.5</v>
      </c>
      <c r="P175" s="384">
        <f>WB!P21</f>
        <v>0</v>
      </c>
      <c r="Q175" s="384">
        <f>WB!Q21</f>
        <v>0</v>
      </c>
      <c r="R175" s="384">
        <f>WB!R21</f>
        <v>1</v>
      </c>
      <c r="S175" s="384">
        <f>WB!S21</f>
        <v>0.5</v>
      </c>
      <c r="T175" s="384">
        <f>WB!T21</f>
        <v>0</v>
      </c>
      <c r="U175" s="384">
        <f>WB!U21</f>
        <v>0</v>
      </c>
      <c r="V175" s="384">
        <f>WB!V21</f>
        <v>0.5</v>
      </c>
      <c r="W175" s="384">
        <f>WB!W21</f>
        <v>0</v>
      </c>
      <c r="X175" s="384">
        <f>WB!X21</f>
        <v>0</v>
      </c>
      <c r="Y175" s="384">
        <f>WB!Y21</f>
        <v>0</v>
      </c>
      <c r="Z175" s="384">
        <f>WB!Z21</f>
        <v>3</v>
      </c>
      <c r="AA175" s="384">
        <f>WB!AA21</f>
        <v>1.5</v>
      </c>
      <c r="AB175" s="384">
        <f>WB!AB21</f>
        <v>1.5</v>
      </c>
      <c r="AC175" s="392">
        <f>WB!AC21</f>
        <v>13</v>
      </c>
      <c r="AD175" s="392">
        <f>WB!AD21</f>
        <v>18</v>
      </c>
      <c r="AE175" s="392">
        <f>WB!AE21</f>
        <v>21</v>
      </c>
      <c r="AF175" s="392">
        <f>WB!AF21</f>
        <v>-3</v>
      </c>
      <c r="AG175" s="393">
        <f>WB!AG21</f>
        <v>1.3846153846153846</v>
      </c>
      <c r="AH175" s="384">
        <f>WB!AH21</f>
        <v>3</v>
      </c>
      <c r="AI175" s="384">
        <f>WB!AI21</f>
        <v>7</v>
      </c>
      <c r="AJ175" s="384">
        <f>WB!AJ21</f>
        <v>3</v>
      </c>
      <c r="AK175" s="394">
        <f>WB!AK21</f>
        <v>0.34615384615384615</v>
      </c>
      <c r="AL175" s="384">
        <f>WB!AL21</f>
        <v>0</v>
      </c>
    </row>
    <row r="176" spans="1:38" ht="18" customHeight="1">
      <c r="A176" s="257" t="str">
        <f>SE!A19</f>
        <v>SE</v>
      </c>
      <c r="B176" s="381" t="str">
        <f>SE!B19</f>
        <v>HARRINGTON, Jon</v>
      </c>
      <c r="C176" s="385">
        <f>SE!C19</f>
        <v>0</v>
      </c>
      <c r="D176" s="385">
        <f>SE!D19</f>
        <v>0</v>
      </c>
      <c r="E176" s="385">
        <f>SE!E19</f>
        <v>0</v>
      </c>
      <c r="F176" s="385">
        <f>SE!F19</f>
        <v>0</v>
      </c>
      <c r="G176" s="385">
        <f>SE!G19</f>
        <v>2.5</v>
      </c>
      <c r="H176" s="385">
        <f>SE!H19</f>
        <v>0</v>
      </c>
      <c r="I176" s="385">
        <f>SE!I19</f>
        <v>0.5</v>
      </c>
      <c r="J176" s="385">
        <f>SE!J19</f>
        <v>0</v>
      </c>
      <c r="K176" s="385">
        <f>SE!K19</f>
        <v>0</v>
      </c>
      <c r="L176" s="385">
        <f>SE!L19</f>
        <v>0</v>
      </c>
      <c r="M176" s="385">
        <f>SE!M19</f>
        <v>0</v>
      </c>
      <c r="N176" s="385">
        <f>SE!N19</f>
        <v>3</v>
      </c>
      <c r="O176" s="385">
        <f>SE!O19</f>
        <v>0</v>
      </c>
      <c r="P176" s="385">
        <f>SE!P19</f>
        <v>0</v>
      </c>
      <c r="Q176" s="385">
        <f>SE!Q19</f>
        <v>0</v>
      </c>
      <c r="R176" s="385">
        <f>SE!R19</f>
        <v>0</v>
      </c>
      <c r="S176" s="385">
        <f>SE!S19</f>
        <v>1</v>
      </c>
      <c r="T176" s="385">
        <f>SE!T19</f>
        <v>0</v>
      </c>
      <c r="U176" s="385">
        <f>SE!U19</f>
        <v>0</v>
      </c>
      <c r="V176" s="385">
        <f>SE!V19</f>
        <v>1</v>
      </c>
      <c r="W176" s="385">
        <f>SE!W19</f>
        <v>1</v>
      </c>
      <c r="X176" s="385">
        <f>SE!X19</f>
        <v>0</v>
      </c>
      <c r="Y176" s="385">
        <f>SE!Y19</f>
        <v>2.5</v>
      </c>
      <c r="Z176" s="385">
        <f>SE!Z19</f>
        <v>0</v>
      </c>
      <c r="AA176" s="385">
        <f>SE!AA19</f>
        <v>0</v>
      </c>
      <c r="AB176" s="385">
        <f>SE!AB19</f>
        <v>2</v>
      </c>
      <c r="AC176" s="386">
        <f>SE!AC19</f>
        <v>10</v>
      </c>
      <c r="AD176" s="386">
        <f>SE!AD19</f>
        <v>13.5</v>
      </c>
      <c r="AE176" s="386">
        <f>SE!AE19</f>
        <v>16.5</v>
      </c>
      <c r="AF176" s="386">
        <f>SE!AF19</f>
        <v>-3</v>
      </c>
      <c r="AG176" s="387">
        <f>SE!AG19</f>
        <v>1.35</v>
      </c>
      <c r="AH176" s="385">
        <f>SE!AH19</f>
        <v>4</v>
      </c>
      <c r="AI176" s="385">
        <f>SE!AI19</f>
        <v>6</v>
      </c>
      <c r="AJ176" s="385">
        <f>SE!AJ19</f>
        <v>0</v>
      </c>
      <c r="AK176" s="388">
        <f>SE!AK19</f>
        <v>0.4</v>
      </c>
      <c r="AL176" s="389">
        <f>SE!AL19</f>
        <v>0</v>
      </c>
    </row>
    <row r="177" spans="1:38" ht="18" customHeight="1">
      <c r="A177" s="257" t="str">
        <f>QB!A18</f>
        <v>QB</v>
      </c>
      <c r="B177" s="390" t="str">
        <f>QB!B18</f>
        <v>DiFRANCESCO, Mauro</v>
      </c>
      <c r="C177" s="385">
        <f>QB!C18</f>
        <v>0</v>
      </c>
      <c r="D177" s="385">
        <f>QB!D18</f>
        <v>3</v>
      </c>
      <c r="E177" s="385">
        <f>QB!E18</f>
        <v>1</v>
      </c>
      <c r="F177" s="385">
        <f>QB!F18</f>
        <v>1.5</v>
      </c>
      <c r="G177" s="385">
        <f>QB!G18</f>
        <v>0</v>
      </c>
      <c r="H177" s="385">
        <f>QB!H18</f>
        <v>0</v>
      </c>
      <c r="I177" s="385">
        <f>QB!I18</f>
        <v>0</v>
      </c>
      <c r="J177" s="385">
        <f>QB!J18</f>
        <v>0</v>
      </c>
      <c r="K177" s="385">
        <f>QB!K18</f>
        <v>2.5</v>
      </c>
      <c r="L177" s="385">
        <f>QB!L18</f>
        <v>0</v>
      </c>
      <c r="M177" s="385">
        <f>QB!M18</f>
        <v>0</v>
      </c>
      <c r="N177" s="385">
        <f>QB!N18</f>
        <v>0</v>
      </c>
      <c r="O177" s="385">
        <f>QB!O18</f>
        <v>0</v>
      </c>
      <c r="P177" s="385">
        <f>QB!P18</f>
        <v>0.5</v>
      </c>
      <c r="Q177" s="385">
        <f>QB!Q18</f>
        <v>0</v>
      </c>
      <c r="R177" s="385">
        <f>QB!R18</f>
        <v>1.5</v>
      </c>
      <c r="S177" s="385">
        <f>QB!S18</f>
        <v>0</v>
      </c>
      <c r="T177" s="385">
        <f>QB!T18</f>
        <v>0</v>
      </c>
      <c r="U177" s="385">
        <f>QB!U18</f>
        <v>2</v>
      </c>
      <c r="V177" s="385">
        <f>QB!V18</f>
        <v>0</v>
      </c>
      <c r="W177" s="385">
        <f>QB!W18</f>
        <v>0</v>
      </c>
      <c r="X177" s="385">
        <f>QB!X18</f>
        <v>0</v>
      </c>
      <c r="Y177" s="385">
        <f>QB!Y18</f>
        <v>0</v>
      </c>
      <c r="Z177" s="385">
        <f>QB!Z18</f>
        <v>0</v>
      </c>
      <c r="AA177" s="385">
        <f>QB!AA18</f>
        <v>0</v>
      </c>
      <c r="AB177" s="385">
        <f>QB!AB18</f>
        <v>0</v>
      </c>
      <c r="AC177" s="386">
        <f>QB!AC18</f>
        <v>9</v>
      </c>
      <c r="AD177" s="386">
        <f>QB!AD18</f>
        <v>12</v>
      </c>
      <c r="AE177" s="386">
        <f>QB!AE18</f>
        <v>15</v>
      </c>
      <c r="AF177" s="386">
        <f>QB!AF18</f>
        <v>-3</v>
      </c>
      <c r="AG177" s="387">
        <f>QB!AG18</f>
        <v>1.3333333333333333</v>
      </c>
      <c r="AH177" s="385">
        <f>QB!AH18</f>
        <v>3</v>
      </c>
      <c r="AI177" s="385">
        <f>QB!AI18</f>
        <v>4</v>
      </c>
      <c r="AJ177" s="385">
        <f>QB!AJ18</f>
        <v>2</v>
      </c>
      <c r="AK177" s="388">
        <f>QB!AK18</f>
        <v>0.44444444444444442</v>
      </c>
      <c r="AL177" s="389">
        <f>QB!AL18</f>
        <v>0</v>
      </c>
    </row>
    <row r="178" spans="1:38" ht="18" customHeight="1">
      <c r="A178" s="257" t="str">
        <f>QB!A19</f>
        <v>QB</v>
      </c>
      <c r="B178" s="381" t="str">
        <f>QB!B19</f>
        <v>KARPINSKI, Frank</v>
      </c>
      <c r="C178" s="385">
        <f>QB!C19</f>
        <v>0</v>
      </c>
      <c r="D178" s="385">
        <f>QB!D19</f>
        <v>0</v>
      </c>
      <c r="E178" s="385">
        <f>QB!E19</f>
        <v>0</v>
      </c>
      <c r="F178" s="385">
        <f>QB!F19</f>
        <v>0</v>
      </c>
      <c r="G178" s="385">
        <f>QB!G19</f>
        <v>0</v>
      </c>
      <c r="H178" s="385">
        <f>QB!H19</f>
        <v>0</v>
      </c>
      <c r="I178" s="385">
        <f>QB!I19</f>
        <v>0</v>
      </c>
      <c r="J178" s="385">
        <f>QB!J19</f>
        <v>0</v>
      </c>
      <c r="K178" s="385">
        <f>QB!K19</f>
        <v>1</v>
      </c>
      <c r="L178" s="385">
        <f>QB!L19</f>
        <v>0</v>
      </c>
      <c r="M178" s="385">
        <f>QB!M19</f>
        <v>0.5</v>
      </c>
      <c r="N178" s="385">
        <f>QB!N19</f>
        <v>2.5</v>
      </c>
      <c r="O178" s="385">
        <f>QB!O19</f>
        <v>0</v>
      </c>
      <c r="P178" s="385">
        <f>QB!P19</f>
        <v>0</v>
      </c>
      <c r="Q178" s="385">
        <f>QB!Q19</f>
        <v>0</v>
      </c>
      <c r="R178" s="385">
        <f>QB!R19</f>
        <v>0</v>
      </c>
      <c r="S178" s="385">
        <f>QB!S19</f>
        <v>0</v>
      </c>
      <c r="T178" s="385">
        <f>QB!T19</f>
        <v>3</v>
      </c>
      <c r="U178" s="385">
        <f>QB!U19</f>
        <v>0</v>
      </c>
      <c r="V178" s="385">
        <f>QB!V19</f>
        <v>0</v>
      </c>
      <c r="W178" s="385">
        <f>QB!W19</f>
        <v>0</v>
      </c>
      <c r="X178" s="385">
        <f>QB!X19</f>
        <v>0</v>
      </c>
      <c r="Y178" s="385">
        <f>QB!Y19</f>
        <v>1.5</v>
      </c>
      <c r="Z178" s="385">
        <f>QB!Z19</f>
        <v>0.5</v>
      </c>
      <c r="AA178" s="385">
        <f>QB!AA19</f>
        <v>0</v>
      </c>
      <c r="AB178" s="385">
        <f>QB!AB19</f>
        <v>0</v>
      </c>
      <c r="AC178" s="386">
        <f>QB!AC19</f>
        <v>7</v>
      </c>
      <c r="AD178" s="386">
        <f>QB!AD19</f>
        <v>9</v>
      </c>
      <c r="AE178" s="386">
        <f>QB!AE19</f>
        <v>12</v>
      </c>
      <c r="AF178" s="386">
        <f>QB!AF19</f>
        <v>-3</v>
      </c>
      <c r="AG178" s="387">
        <f>QB!AG19</f>
        <v>1.2857142857142858</v>
      </c>
      <c r="AH178" s="385">
        <f>QB!AH19</f>
        <v>2</v>
      </c>
      <c r="AI178" s="385">
        <f>QB!AI19</f>
        <v>4</v>
      </c>
      <c r="AJ178" s="385">
        <f>QB!AJ19</f>
        <v>1</v>
      </c>
      <c r="AK178" s="388">
        <f>QB!AK19</f>
        <v>0.35714285714285715</v>
      </c>
      <c r="AL178" s="389">
        <f>QB!AL19</f>
        <v>0</v>
      </c>
    </row>
    <row r="179" spans="1:38" ht="18" customHeight="1">
      <c r="A179" s="257" t="str">
        <f>PC!A13</f>
        <v>PC</v>
      </c>
      <c r="B179" s="390" t="str">
        <f>PC!B13</f>
        <v>YARBENET, George</v>
      </c>
      <c r="C179" s="385">
        <f>PC!C13</f>
        <v>0</v>
      </c>
      <c r="D179" s="385">
        <f>PC!D13</f>
        <v>0</v>
      </c>
      <c r="E179" s="385">
        <f>PC!E13</f>
        <v>0.5</v>
      </c>
      <c r="F179" s="385">
        <f>PC!F13</f>
        <v>0</v>
      </c>
      <c r="G179" s="385">
        <f>PC!G13</f>
        <v>0</v>
      </c>
      <c r="H179" s="385">
        <f>PC!H13</f>
        <v>2.5</v>
      </c>
      <c r="I179" s="385">
        <f>PC!I13</f>
        <v>0</v>
      </c>
      <c r="J179" s="385">
        <f>PC!J13</f>
        <v>0.5</v>
      </c>
      <c r="K179" s="385">
        <f>PC!K13</f>
        <v>1.5</v>
      </c>
      <c r="L179" s="385">
        <f>PC!L13</f>
        <v>0</v>
      </c>
      <c r="M179" s="385">
        <f>PC!M13</f>
        <v>2.5</v>
      </c>
      <c r="N179" s="385">
        <f>PC!N13</f>
        <v>0</v>
      </c>
      <c r="O179" s="385">
        <f>PC!O13</f>
        <v>0</v>
      </c>
      <c r="P179" s="385">
        <f>PC!P13</f>
        <v>0</v>
      </c>
      <c r="Q179" s="385">
        <f>PC!Q13</f>
        <v>0</v>
      </c>
      <c r="R179" s="385">
        <f>PC!R13</f>
        <v>0</v>
      </c>
      <c r="S179" s="385">
        <f>PC!S13</f>
        <v>0</v>
      </c>
      <c r="T179" s="385">
        <f>PC!T13</f>
        <v>0</v>
      </c>
      <c r="U179" s="385">
        <f>PC!U13</f>
        <v>0</v>
      </c>
      <c r="V179" s="385">
        <f>PC!V13</f>
        <v>0</v>
      </c>
      <c r="W179" s="385">
        <f>PC!W13</f>
        <v>0</v>
      </c>
      <c r="X179" s="385">
        <f>PC!X13</f>
        <v>0</v>
      </c>
      <c r="Y179" s="385">
        <f>PC!Y13</f>
        <v>0</v>
      </c>
      <c r="Z179" s="385">
        <f>PC!Z13</f>
        <v>0</v>
      </c>
      <c r="AA179" s="385">
        <f>PC!AA13</f>
        <v>0</v>
      </c>
      <c r="AB179" s="385">
        <f>PC!AB13</f>
        <v>0</v>
      </c>
      <c r="AC179" s="386">
        <f>PC!AC13</f>
        <v>6</v>
      </c>
      <c r="AD179" s="386">
        <f>PC!AD13</f>
        <v>7.5</v>
      </c>
      <c r="AE179" s="386">
        <f>PC!AE13</f>
        <v>10.5</v>
      </c>
      <c r="AF179" s="386">
        <f>PC!AF13</f>
        <v>-3</v>
      </c>
      <c r="AG179" s="387">
        <f>PC!AG13</f>
        <v>1.25</v>
      </c>
      <c r="AH179" s="385">
        <f>PC!AH13</f>
        <v>2</v>
      </c>
      <c r="AI179" s="385">
        <f>PC!AI13</f>
        <v>3</v>
      </c>
      <c r="AJ179" s="385">
        <f>PC!AJ13</f>
        <v>1</v>
      </c>
      <c r="AK179" s="388">
        <f>PC!AK13</f>
        <v>0.41666666666666669</v>
      </c>
      <c r="AL179" s="389" t="str">
        <f>PC!AL13</f>
        <v>R</v>
      </c>
    </row>
    <row r="180" spans="1:38" ht="18" customHeight="1">
      <c r="A180" s="257" t="str">
        <f>PT!A13</f>
        <v>PT</v>
      </c>
      <c r="B180" s="381" t="str">
        <f>PT!B13</f>
        <v>HALUSKA, George</v>
      </c>
      <c r="C180" s="385">
        <f>PT!C13</f>
        <v>0</v>
      </c>
      <c r="D180" s="385">
        <f>PT!D13</f>
        <v>0</v>
      </c>
      <c r="E180" s="385">
        <f>PT!E13</f>
        <v>0</v>
      </c>
      <c r="F180" s="385">
        <f>PT!F13</f>
        <v>0</v>
      </c>
      <c r="G180" s="385">
        <f>PT!G13</f>
        <v>0</v>
      </c>
      <c r="H180" s="385">
        <f>PT!H13</f>
        <v>0</v>
      </c>
      <c r="I180" s="385">
        <f>PT!I13</f>
        <v>0</v>
      </c>
      <c r="J180" s="385">
        <f>PT!J13</f>
        <v>0</v>
      </c>
      <c r="K180" s="385">
        <f>PT!K13</f>
        <v>0</v>
      </c>
      <c r="L180" s="385">
        <f>PT!L13</f>
        <v>0</v>
      </c>
      <c r="M180" s="385">
        <f>PT!M13</f>
        <v>0</v>
      </c>
      <c r="N180" s="385">
        <f>PT!N13</f>
        <v>0</v>
      </c>
      <c r="O180" s="385">
        <f>PT!O13</f>
        <v>0</v>
      </c>
      <c r="P180" s="385">
        <f>PT!P13</f>
        <v>0</v>
      </c>
      <c r="Q180" s="385">
        <f>PT!Q13</f>
        <v>0</v>
      </c>
      <c r="R180" s="385">
        <f>PT!R13</f>
        <v>0</v>
      </c>
      <c r="S180" s="385">
        <f>PT!S13</f>
        <v>0</v>
      </c>
      <c r="T180" s="385">
        <f>PT!T13</f>
        <v>0</v>
      </c>
      <c r="U180" s="385">
        <f>PT!U13</f>
        <v>0</v>
      </c>
      <c r="V180" s="385">
        <f>PT!V13</f>
        <v>0</v>
      </c>
      <c r="W180" s="385">
        <f>PT!W13</f>
        <v>0</v>
      </c>
      <c r="X180" s="385">
        <f>PT!X13</f>
        <v>0</v>
      </c>
      <c r="Y180" s="385">
        <f>PT!Y13</f>
        <v>0</v>
      </c>
      <c r="Z180" s="385">
        <f>PT!Z13</f>
        <v>0</v>
      </c>
      <c r="AA180" s="385">
        <f>PT!AA13</f>
        <v>0</v>
      </c>
      <c r="AB180" s="385">
        <f>PT!AB13</f>
        <v>0</v>
      </c>
      <c r="AC180" s="386">
        <f>PT!AC13</f>
        <v>1</v>
      </c>
      <c r="AD180" s="386">
        <f>PT!AD13</f>
        <v>0</v>
      </c>
      <c r="AE180" s="386">
        <f>PT!AE13</f>
        <v>3</v>
      </c>
      <c r="AF180" s="386">
        <f>PT!AF13</f>
        <v>-3</v>
      </c>
      <c r="AG180" s="387">
        <f>PT!AG13</f>
        <v>0</v>
      </c>
      <c r="AH180" s="385">
        <f>PT!AH13</f>
        <v>0</v>
      </c>
      <c r="AI180" s="385">
        <f>PT!AI13</f>
        <v>1</v>
      </c>
      <c r="AJ180" s="385">
        <f>PT!AJ13</f>
        <v>0</v>
      </c>
      <c r="AK180" s="388">
        <f>PT!AK13</f>
        <v>0</v>
      </c>
      <c r="AL180" s="389">
        <f>PT!AL13</f>
        <v>0</v>
      </c>
    </row>
    <row r="181" spans="1:38" ht="18" customHeight="1">
      <c r="A181" s="257" t="str">
        <f>WB!A22</f>
        <v>WB</v>
      </c>
      <c r="B181" s="381" t="str">
        <f>WB!B22</f>
        <v>DALY, Stephen</v>
      </c>
      <c r="C181" s="385">
        <f>WB!C22</f>
        <v>0</v>
      </c>
      <c r="D181" s="385">
        <f>WB!D22</f>
        <v>0</v>
      </c>
      <c r="E181" s="385">
        <f>WB!E22</f>
        <v>0</v>
      </c>
      <c r="F181" s="385">
        <f>WB!F22</f>
        <v>0</v>
      </c>
      <c r="G181" s="385">
        <f>WB!G22</f>
        <v>0</v>
      </c>
      <c r="H181" s="385">
        <f>WB!H22</f>
        <v>0</v>
      </c>
      <c r="I181" s="385">
        <f>WB!I22</f>
        <v>0</v>
      </c>
      <c r="J181" s="385">
        <f>WB!J22</f>
        <v>0</v>
      </c>
      <c r="K181" s="385">
        <f>WB!K22</f>
        <v>0</v>
      </c>
      <c r="L181" s="385">
        <f>WB!L22</f>
        <v>0</v>
      </c>
      <c r="M181" s="385">
        <f>WB!M22</f>
        <v>0</v>
      </c>
      <c r="N181" s="385">
        <f>WB!N22</f>
        <v>0</v>
      </c>
      <c r="O181" s="385">
        <f>WB!O22</f>
        <v>0</v>
      </c>
      <c r="P181" s="385">
        <f>WB!P22</f>
        <v>0</v>
      </c>
      <c r="Q181" s="385">
        <f>WB!Q22</f>
        <v>0</v>
      </c>
      <c r="R181" s="385">
        <f>WB!R22</f>
        <v>0</v>
      </c>
      <c r="S181" s="385">
        <f>WB!S22</f>
        <v>0</v>
      </c>
      <c r="T181" s="385">
        <f>WB!T22</f>
        <v>0</v>
      </c>
      <c r="U181" s="385">
        <f>WB!U22</f>
        <v>0</v>
      </c>
      <c r="V181" s="385">
        <f>WB!V22</f>
        <v>0</v>
      </c>
      <c r="W181" s="385">
        <f>WB!W22</f>
        <v>0</v>
      </c>
      <c r="X181" s="385">
        <f>WB!X22</f>
        <v>0</v>
      </c>
      <c r="Y181" s="385">
        <f>WB!Y22</f>
        <v>0</v>
      </c>
      <c r="Z181" s="385">
        <f>WB!Z22</f>
        <v>0</v>
      </c>
      <c r="AA181" s="385">
        <f>WB!AA22</f>
        <v>0</v>
      </c>
      <c r="AB181" s="385">
        <f>WB!AB22</f>
        <v>0</v>
      </c>
      <c r="AC181" s="386">
        <f>WB!AC22</f>
        <v>1</v>
      </c>
      <c r="AD181" s="386">
        <f>WB!AD22</f>
        <v>0</v>
      </c>
      <c r="AE181" s="386">
        <f>WB!AE22</f>
        <v>3</v>
      </c>
      <c r="AF181" s="386">
        <f>WB!AF22</f>
        <v>-3</v>
      </c>
      <c r="AG181" s="387">
        <f>WB!AG22</f>
        <v>0</v>
      </c>
      <c r="AH181" s="385">
        <f>WB!AH22</f>
        <v>0</v>
      </c>
      <c r="AI181" s="385">
        <f>WB!AI22</f>
        <v>1</v>
      </c>
      <c r="AJ181" s="385">
        <f>WB!AJ22</f>
        <v>0</v>
      </c>
      <c r="AK181" s="388">
        <f>WB!AK22</f>
        <v>0</v>
      </c>
      <c r="AL181" s="389" t="str">
        <f>WB!AL22</f>
        <v>R</v>
      </c>
    </row>
    <row r="182" spans="1:38" ht="18" customHeight="1">
      <c r="A182" s="257" t="str">
        <f>CB!A13</f>
        <v>CB</v>
      </c>
      <c r="B182" s="381" t="str">
        <f>CB!B13</f>
        <v>BIERMAN, Ken</v>
      </c>
      <c r="C182" s="385">
        <f>CB!C13</f>
        <v>0</v>
      </c>
      <c r="D182" s="385">
        <f>CB!D13</f>
        <v>0</v>
      </c>
      <c r="E182" s="385">
        <f>CB!E13</f>
        <v>0</v>
      </c>
      <c r="F182" s="385">
        <f>CB!F13</f>
        <v>0</v>
      </c>
      <c r="G182" s="385">
        <f>CB!G13</f>
        <v>0</v>
      </c>
      <c r="H182" s="385">
        <f>CB!H13</f>
        <v>0</v>
      </c>
      <c r="I182" s="385">
        <f>CB!I13</f>
        <v>0</v>
      </c>
      <c r="J182" s="385">
        <f>CB!J13</f>
        <v>0</v>
      </c>
      <c r="K182" s="385">
        <f>CB!K13</f>
        <v>0</v>
      </c>
      <c r="L182" s="385">
        <f>CB!L13</f>
        <v>0</v>
      </c>
      <c r="M182" s="385">
        <f>CB!M13</f>
        <v>0</v>
      </c>
      <c r="N182" s="385">
        <f>CB!N13</f>
        <v>0</v>
      </c>
      <c r="O182" s="385">
        <f>CB!O13</f>
        <v>0</v>
      </c>
      <c r="P182" s="385">
        <f>CB!P13</f>
        <v>0</v>
      </c>
      <c r="Q182" s="385">
        <f>CB!Q13</f>
        <v>0</v>
      </c>
      <c r="R182" s="385">
        <f>CB!R13</f>
        <v>0</v>
      </c>
      <c r="S182" s="385">
        <f>CB!S13</f>
        <v>0</v>
      </c>
      <c r="T182" s="385">
        <f>CB!T13</f>
        <v>0</v>
      </c>
      <c r="U182" s="385">
        <f>CB!U13</f>
        <v>0</v>
      </c>
      <c r="V182" s="385">
        <f>CB!V13</f>
        <v>0</v>
      </c>
      <c r="W182" s="385">
        <f>CB!W13</f>
        <v>0</v>
      </c>
      <c r="X182" s="385">
        <f>CB!X13</f>
        <v>0</v>
      </c>
      <c r="Y182" s="385">
        <f>CB!Y13</f>
        <v>0</v>
      </c>
      <c r="Z182" s="385">
        <f>CB!Z13</f>
        <v>0</v>
      </c>
      <c r="AA182" s="385">
        <f>CB!AA13</f>
        <v>0</v>
      </c>
      <c r="AB182" s="385">
        <f>CB!AB13</f>
        <v>0</v>
      </c>
      <c r="AC182" s="386">
        <f>CB!AC13</f>
        <v>1</v>
      </c>
      <c r="AD182" s="386">
        <f>CB!AD13</f>
        <v>0</v>
      </c>
      <c r="AE182" s="386">
        <f>CB!AE13</f>
        <v>3</v>
      </c>
      <c r="AF182" s="386">
        <f>CB!AF13</f>
        <v>-3</v>
      </c>
      <c r="AG182" s="387">
        <f>CB!AG13</f>
        <v>0</v>
      </c>
      <c r="AH182" s="385">
        <f>CB!AH13</f>
        <v>0</v>
      </c>
      <c r="AI182" s="385">
        <f>CB!AI13</f>
        <v>1</v>
      </c>
      <c r="AJ182" s="385">
        <f>CB!AJ13</f>
        <v>0</v>
      </c>
      <c r="AK182" s="388">
        <f>CB!AK13</f>
        <v>0</v>
      </c>
      <c r="AL182" s="389" t="str">
        <f>CB!AL13</f>
        <v>R</v>
      </c>
    </row>
    <row r="183" spans="1:38" ht="18" customHeight="1">
      <c r="A183" s="257" t="str">
        <f>'G2'!A16</f>
        <v>G2</v>
      </c>
      <c r="B183" s="381" t="str">
        <f>'G2'!B16</f>
        <v>GILLOOLY, Jim</v>
      </c>
      <c r="C183" s="385">
        <f>'G2'!C16</f>
        <v>0</v>
      </c>
      <c r="D183" s="385">
        <f>'G2'!D16</f>
        <v>0</v>
      </c>
      <c r="E183" s="385">
        <f>'G2'!E16</f>
        <v>0</v>
      </c>
      <c r="F183" s="385">
        <f>'G2'!F16</f>
        <v>0</v>
      </c>
      <c r="G183" s="385">
        <f>'G2'!G16</f>
        <v>0</v>
      </c>
      <c r="H183" s="385">
        <f>'G2'!H16</f>
        <v>0</v>
      </c>
      <c r="I183" s="385">
        <f>'G2'!I16</f>
        <v>0</v>
      </c>
      <c r="J183" s="385">
        <f>'G2'!J16</f>
        <v>0</v>
      </c>
      <c r="K183" s="385">
        <f>'G2'!K16</f>
        <v>0</v>
      </c>
      <c r="L183" s="385">
        <f>'G2'!L16</f>
        <v>0</v>
      </c>
      <c r="M183" s="385">
        <f>'G2'!M16</f>
        <v>0</v>
      </c>
      <c r="N183" s="385">
        <f>'G2'!N16</f>
        <v>0</v>
      </c>
      <c r="O183" s="385">
        <f>'G2'!O16</f>
        <v>0</v>
      </c>
      <c r="P183" s="385">
        <f>'G2'!P16</f>
        <v>0</v>
      </c>
      <c r="Q183" s="385">
        <f>'G2'!Q16</f>
        <v>0</v>
      </c>
      <c r="R183" s="385">
        <f>'G2'!R16</f>
        <v>0</v>
      </c>
      <c r="S183" s="385">
        <f>'G2'!S16</f>
        <v>0</v>
      </c>
      <c r="T183" s="385">
        <f>'G2'!T16</f>
        <v>0</v>
      </c>
      <c r="U183" s="385">
        <f>'G2'!U16</f>
        <v>0</v>
      </c>
      <c r="V183" s="385">
        <f>'G2'!V16</f>
        <v>0</v>
      </c>
      <c r="W183" s="385">
        <f>'G2'!W16</f>
        <v>0</v>
      </c>
      <c r="X183" s="385">
        <f>'G2'!X16</f>
        <v>0</v>
      </c>
      <c r="Y183" s="385">
        <f>'G2'!Y16</f>
        <v>0</v>
      </c>
      <c r="Z183" s="385">
        <f>'G2'!Z16</f>
        <v>0</v>
      </c>
      <c r="AA183" s="385">
        <f>'G2'!AA16</f>
        <v>0</v>
      </c>
      <c r="AB183" s="385">
        <f>'G2'!AB16</f>
        <v>0</v>
      </c>
      <c r="AC183" s="386">
        <f>'G2'!AC16</f>
        <v>1</v>
      </c>
      <c r="AD183" s="386">
        <f>'G2'!AD16</f>
        <v>0</v>
      </c>
      <c r="AE183" s="386">
        <f>'G2'!AE16</f>
        <v>3</v>
      </c>
      <c r="AF183" s="386">
        <f>'G2'!AF16</f>
        <v>-3</v>
      </c>
      <c r="AG183" s="387">
        <f>'G2'!AG16</f>
        <v>0</v>
      </c>
      <c r="AH183" s="385">
        <f>'G2'!AH16</f>
        <v>0</v>
      </c>
      <c r="AI183" s="385">
        <f>'G2'!AI16</f>
        <v>1</v>
      </c>
      <c r="AJ183" s="385">
        <f>'G2'!AJ16</f>
        <v>0</v>
      </c>
      <c r="AK183" s="388">
        <f>'G2'!AK16</f>
        <v>0</v>
      </c>
      <c r="AL183" s="389">
        <f>'G2'!AL16</f>
        <v>0</v>
      </c>
    </row>
    <row r="184" spans="1:38" ht="18" customHeight="1">
      <c r="A184" s="257" t="str">
        <f>'G1'!A15</f>
        <v>G1</v>
      </c>
      <c r="B184" s="381" t="str">
        <f>'G1'!B15</f>
        <v>VALENTE, Nate</v>
      </c>
      <c r="C184" s="385">
        <f>'G1'!C15</f>
        <v>0</v>
      </c>
      <c r="D184" s="385">
        <f>'G1'!D15</f>
        <v>0</v>
      </c>
      <c r="E184" s="385">
        <f>'G1'!E15</f>
        <v>0</v>
      </c>
      <c r="F184" s="385">
        <f>'G1'!F15</f>
        <v>0</v>
      </c>
      <c r="G184" s="385">
        <f>'G1'!G15</f>
        <v>0</v>
      </c>
      <c r="H184" s="385">
        <f>'G1'!H15</f>
        <v>0</v>
      </c>
      <c r="I184" s="385">
        <f>'G1'!I15</f>
        <v>0</v>
      </c>
      <c r="J184" s="385">
        <f>'G1'!J15</f>
        <v>0</v>
      </c>
      <c r="K184" s="385">
        <f>'G1'!K15</f>
        <v>0</v>
      </c>
      <c r="L184" s="385">
        <f>'G1'!L15</f>
        <v>0</v>
      </c>
      <c r="M184" s="385">
        <f>'G1'!M15</f>
        <v>0</v>
      </c>
      <c r="N184" s="385">
        <f>'G1'!N15</f>
        <v>0</v>
      </c>
      <c r="O184" s="385">
        <f>'G1'!O15</f>
        <v>0</v>
      </c>
      <c r="P184" s="385">
        <f>'G1'!P15</f>
        <v>0</v>
      </c>
      <c r="Q184" s="385">
        <f>'G1'!Q15</f>
        <v>0</v>
      </c>
      <c r="R184" s="385">
        <f>'G1'!R15</f>
        <v>0</v>
      </c>
      <c r="S184" s="385">
        <f>'G1'!S15</f>
        <v>0</v>
      </c>
      <c r="T184" s="385">
        <f>'G1'!T15</f>
        <v>0</v>
      </c>
      <c r="U184" s="385">
        <f>'G1'!U15</f>
        <v>0</v>
      </c>
      <c r="V184" s="385">
        <f>'G1'!V15</f>
        <v>0</v>
      </c>
      <c r="W184" s="385">
        <f>'G1'!W15</f>
        <v>0</v>
      </c>
      <c r="X184" s="385">
        <f>'G1'!X15</f>
        <v>0</v>
      </c>
      <c r="Y184" s="385">
        <f>'G1'!Y15</f>
        <v>0</v>
      </c>
      <c r="Z184" s="385">
        <f>'G1'!Z15</f>
        <v>0</v>
      </c>
      <c r="AA184" s="385">
        <f>'G1'!AA15</f>
        <v>0</v>
      </c>
      <c r="AB184" s="385">
        <f>'G1'!AB15</f>
        <v>0</v>
      </c>
      <c r="AC184" s="386">
        <f>'G1'!AC15</f>
        <v>1</v>
      </c>
      <c r="AD184" s="386">
        <f>'G1'!AD15</f>
        <v>0</v>
      </c>
      <c r="AE184" s="386">
        <f>'G1'!AE15</f>
        <v>3</v>
      </c>
      <c r="AF184" s="386">
        <f>'G1'!AF15</f>
        <v>-3</v>
      </c>
      <c r="AG184" s="387">
        <f>'G1'!AG15</f>
        <v>0</v>
      </c>
      <c r="AH184" s="385">
        <f>'G1'!AH15</f>
        <v>0</v>
      </c>
      <c r="AI184" s="385">
        <f>'G1'!AI15</f>
        <v>1</v>
      </c>
      <c r="AJ184" s="385">
        <f>'G1'!AJ15</f>
        <v>0</v>
      </c>
      <c r="AK184" s="388">
        <f>'G1'!AK15</f>
        <v>0</v>
      </c>
      <c r="AL184" s="389">
        <f>'G1'!AL15</f>
        <v>0</v>
      </c>
    </row>
    <row r="185" spans="1:38" ht="18" customHeight="1">
      <c r="A185" s="257" t="str">
        <f>TE!A12</f>
        <v>TE</v>
      </c>
      <c r="B185" s="390" t="str">
        <f>TE!B12</f>
        <v>SOBIESKI, Bob</v>
      </c>
      <c r="C185" s="385">
        <f>TE!C12</f>
        <v>0</v>
      </c>
      <c r="D185" s="385">
        <f>TE!D12</f>
        <v>2.5</v>
      </c>
      <c r="E185" s="385">
        <f>TE!E12</f>
        <v>0.5</v>
      </c>
      <c r="F185" s="385">
        <f>TE!F12</f>
        <v>0</v>
      </c>
      <c r="G185" s="385">
        <f>TE!G12</f>
        <v>0</v>
      </c>
      <c r="H185" s="385">
        <f>TE!H12</f>
        <v>3</v>
      </c>
      <c r="I185" s="385">
        <f>TE!I12</f>
        <v>0</v>
      </c>
      <c r="J185" s="385">
        <f>TE!J12</f>
        <v>0.5</v>
      </c>
      <c r="K185" s="385">
        <f>TE!K12</f>
        <v>2</v>
      </c>
      <c r="L185" s="385">
        <f>TE!L12</f>
        <v>3</v>
      </c>
      <c r="M185" s="385">
        <f>TE!M12</f>
        <v>2</v>
      </c>
      <c r="N185" s="385">
        <f>TE!N12</f>
        <v>1.5</v>
      </c>
      <c r="O185" s="385">
        <f>TE!O12</f>
        <v>1</v>
      </c>
      <c r="P185" s="385">
        <f>TE!P12</f>
        <v>2</v>
      </c>
      <c r="Q185" s="385">
        <f>TE!Q12</f>
        <v>0.5</v>
      </c>
      <c r="R185" s="385">
        <f>TE!R12</f>
        <v>0</v>
      </c>
      <c r="S185" s="385">
        <f>TE!S12</f>
        <v>0</v>
      </c>
      <c r="T185" s="385">
        <f>TE!T12</f>
        <v>0</v>
      </c>
      <c r="U185" s="385">
        <f>TE!U12</f>
        <v>2.5</v>
      </c>
      <c r="V185" s="385">
        <f>TE!V12</f>
        <v>2.5</v>
      </c>
      <c r="W185" s="385">
        <f>TE!W12</f>
        <v>3</v>
      </c>
      <c r="X185" s="385">
        <f>TE!X12</f>
        <v>0</v>
      </c>
      <c r="Y185" s="385">
        <f>TE!Y12</f>
        <v>0</v>
      </c>
      <c r="Z185" s="385">
        <f>TE!Z12</f>
        <v>1</v>
      </c>
      <c r="AA185" s="385">
        <f>TE!AA12</f>
        <v>1.5</v>
      </c>
      <c r="AB185" s="385">
        <f>TE!AB12</f>
        <v>2</v>
      </c>
      <c r="AC185" s="386">
        <f>TE!AC12</f>
        <v>22</v>
      </c>
      <c r="AD185" s="386">
        <f>TE!AD12</f>
        <v>31</v>
      </c>
      <c r="AE185" s="386">
        <f>TE!AE12</f>
        <v>35</v>
      </c>
      <c r="AF185" s="386">
        <f>TE!AF12</f>
        <v>-4</v>
      </c>
      <c r="AG185" s="387">
        <f>TE!AG12</f>
        <v>1.4090909090909092</v>
      </c>
      <c r="AH185" s="385">
        <f>TE!AH12</f>
        <v>10</v>
      </c>
      <c r="AI185" s="385">
        <f>TE!AI12</f>
        <v>10</v>
      </c>
      <c r="AJ185" s="385">
        <f>TE!AJ12</f>
        <v>2</v>
      </c>
      <c r="AK185" s="388">
        <f>TE!AK12</f>
        <v>0.5</v>
      </c>
      <c r="AL185" s="389">
        <f>TE!AL12</f>
        <v>0</v>
      </c>
    </row>
    <row r="186" spans="1:38" ht="18" customHeight="1">
      <c r="A186" s="257" t="str">
        <f>SB!A17</f>
        <v>SB</v>
      </c>
      <c r="B186" s="381" t="str">
        <f>SB!B17</f>
        <v>SCHULER, Mark</v>
      </c>
      <c r="C186" s="385">
        <f>SB!C17</f>
        <v>0.5</v>
      </c>
      <c r="D186" s="385">
        <f>SB!D17</f>
        <v>1</v>
      </c>
      <c r="E186" s="385">
        <f>SB!E17</f>
        <v>1.5</v>
      </c>
      <c r="F186" s="385">
        <f>SB!F17</f>
        <v>1</v>
      </c>
      <c r="G186" s="385">
        <f>SB!G17</f>
        <v>2</v>
      </c>
      <c r="H186" s="385">
        <f>SB!H17</f>
        <v>0.5</v>
      </c>
      <c r="I186" s="385">
        <f>SB!I17</f>
        <v>0</v>
      </c>
      <c r="J186" s="385">
        <f>SB!J17</f>
        <v>0</v>
      </c>
      <c r="K186" s="385">
        <f>SB!K17</f>
        <v>2</v>
      </c>
      <c r="L186" s="385">
        <f>SB!L17</f>
        <v>3</v>
      </c>
      <c r="M186" s="385">
        <f>SB!M17</f>
        <v>0</v>
      </c>
      <c r="N186" s="385">
        <f>SB!N17</f>
        <v>0</v>
      </c>
      <c r="O186" s="385">
        <f>SB!O17</f>
        <v>1.5</v>
      </c>
      <c r="P186" s="385">
        <f>SB!P17</f>
        <v>0</v>
      </c>
      <c r="Q186" s="385">
        <f>SB!Q17</f>
        <v>2.5</v>
      </c>
      <c r="R186" s="385">
        <f>SB!R17</f>
        <v>2</v>
      </c>
      <c r="S186" s="385">
        <f>SB!S17</f>
        <v>0</v>
      </c>
      <c r="T186" s="385">
        <f>SB!T17</f>
        <v>0</v>
      </c>
      <c r="U186" s="385">
        <f>SB!U17</f>
        <v>2.5</v>
      </c>
      <c r="V186" s="385">
        <f>SB!V17</f>
        <v>0</v>
      </c>
      <c r="W186" s="385">
        <f>SB!W17</f>
        <v>0</v>
      </c>
      <c r="X186" s="385">
        <f>SB!X17</f>
        <v>2</v>
      </c>
      <c r="Y186" s="385">
        <f>SB!Y17</f>
        <v>0</v>
      </c>
      <c r="Z186" s="385">
        <f>SB!Z17</f>
        <v>0</v>
      </c>
      <c r="AA186" s="385">
        <f>SB!AA17</f>
        <v>3</v>
      </c>
      <c r="AB186" s="385">
        <f>SB!AB17</f>
        <v>0</v>
      </c>
      <c r="AC186" s="386">
        <f>SB!AC17</f>
        <v>18</v>
      </c>
      <c r="AD186" s="386">
        <f>SB!AD17</f>
        <v>25</v>
      </c>
      <c r="AE186" s="386">
        <f>SB!AE17</f>
        <v>29</v>
      </c>
      <c r="AF186" s="386">
        <f>SB!AF17</f>
        <v>-4</v>
      </c>
      <c r="AG186" s="387">
        <f>SB!AG17</f>
        <v>1.3888888888888888</v>
      </c>
      <c r="AH186" s="385">
        <f>SB!AH17</f>
        <v>8</v>
      </c>
      <c r="AI186" s="385">
        <f>SB!AI17</f>
        <v>8</v>
      </c>
      <c r="AJ186" s="385">
        <f>SB!AJ17</f>
        <v>2</v>
      </c>
      <c r="AK186" s="388">
        <f>SB!AK17</f>
        <v>0.5</v>
      </c>
      <c r="AL186" s="389">
        <f>SB!AL17</f>
        <v>0</v>
      </c>
    </row>
    <row r="187" spans="1:38" ht="18" customHeight="1">
      <c r="A187" s="257" t="str">
        <f>TW!A7</f>
        <v>TW</v>
      </c>
      <c r="B187" s="390" t="str">
        <f>TW!B7</f>
        <v>PERDONI, Chris</v>
      </c>
      <c r="C187" s="385">
        <f>TW!C7</f>
        <v>0.5</v>
      </c>
      <c r="D187" s="385">
        <f>TW!D7</f>
        <v>0.5</v>
      </c>
      <c r="E187" s="385">
        <f>TW!E7</f>
        <v>3</v>
      </c>
      <c r="F187" s="385">
        <f>TW!F7</f>
        <v>0.5</v>
      </c>
      <c r="G187" s="385">
        <f>TW!G7</f>
        <v>0</v>
      </c>
      <c r="H187" s="385">
        <f>TW!H7</f>
        <v>1.5</v>
      </c>
      <c r="I187" s="385">
        <f>TW!I7</f>
        <v>1</v>
      </c>
      <c r="J187" s="385">
        <f>TW!J7</f>
        <v>0</v>
      </c>
      <c r="K187" s="385">
        <f>TW!K7</f>
        <v>1</v>
      </c>
      <c r="L187" s="385">
        <f>TW!L7</f>
        <v>0</v>
      </c>
      <c r="M187" s="385">
        <f>TW!M7</f>
        <v>0</v>
      </c>
      <c r="N187" s="385">
        <f>TW!N7</f>
        <v>0</v>
      </c>
      <c r="O187" s="385">
        <f>TW!O7</f>
        <v>2</v>
      </c>
      <c r="P187" s="385">
        <f>TW!P7</f>
        <v>0</v>
      </c>
      <c r="Q187" s="385">
        <f>TW!Q7</f>
        <v>0</v>
      </c>
      <c r="R187" s="385">
        <f>TW!R7</f>
        <v>3</v>
      </c>
      <c r="S187" s="385">
        <f>TW!S7</f>
        <v>0</v>
      </c>
      <c r="T187" s="385">
        <f>TW!T7</f>
        <v>2.5</v>
      </c>
      <c r="U187" s="385">
        <f>TW!U7</f>
        <v>0</v>
      </c>
      <c r="V187" s="385">
        <f>TW!V7</f>
        <v>0</v>
      </c>
      <c r="W187" s="385">
        <f>TW!W7</f>
        <v>0</v>
      </c>
      <c r="X187" s="385">
        <f>TW!X7</f>
        <v>0</v>
      </c>
      <c r="Y187" s="385">
        <f>TW!Y7</f>
        <v>3</v>
      </c>
      <c r="Z187" s="385">
        <f>TW!Z7</f>
        <v>3</v>
      </c>
      <c r="AA187" s="385">
        <f>TW!AA7</f>
        <v>0</v>
      </c>
      <c r="AB187" s="385">
        <f>TW!AB7</f>
        <v>2</v>
      </c>
      <c r="AC187" s="386">
        <f>TW!AC7</f>
        <v>17</v>
      </c>
      <c r="AD187" s="386">
        <f>TW!AD7</f>
        <v>23.5</v>
      </c>
      <c r="AE187" s="386">
        <f>TW!AE7</f>
        <v>27.5</v>
      </c>
      <c r="AF187" s="386">
        <f>TW!AF7</f>
        <v>-4</v>
      </c>
      <c r="AG187" s="387">
        <f>TW!AG7</f>
        <v>1.3823529411764706</v>
      </c>
      <c r="AH187" s="385">
        <f>TW!AH7</f>
        <v>7</v>
      </c>
      <c r="AI187" s="385">
        <f>TW!AI7</f>
        <v>9</v>
      </c>
      <c r="AJ187" s="385">
        <f>TW!AJ7</f>
        <v>1</v>
      </c>
      <c r="AK187" s="388">
        <f>TW!AK7</f>
        <v>0.44117647058823528</v>
      </c>
      <c r="AL187" s="389">
        <f>TW!AL7</f>
        <v>0</v>
      </c>
    </row>
    <row r="188" spans="1:38" ht="18" customHeight="1">
      <c r="A188" s="257" t="str">
        <f>PT!A14</f>
        <v>PT</v>
      </c>
      <c r="B188" s="381" t="str">
        <f>PT!B14</f>
        <v>McACHEN, Bob</v>
      </c>
      <c r="C188" s="385">
        <f>PT!C14</f>
        <v>0</v>
      </c>
      <c r="D188" s="385">
        <f>PT!D14</f>
        <v>1.5</v>
      </c>
      <c r="E188" s="385">
        <f>PT!E14</f>
        <v>0</v>
      </c>
      <c r="F188" s="385">
        <f>PT!F14</f>
        <v>0</v>
      </c>
      <c r="G188" s="385">
        <f>PT!G14</f>
        <v>0</v>
      </c>
      <c r="H188" s="385">
        <f>PT!H14</f>
        <v>2</v>
      </c>
      <c r="I188" s="385">
        <f>PT!I14</f>
        <v>0</v>
      </c>
      <c r="J188" s="385">
        <f>PT!J14</f>
        <v>2</v>
      </c>
      <c r="K188" s="385">
        <f>PT!K14</f>
        <v>3</v>
      </c>
      <c r="L188" s="385">
        <f>PT!L14</f>
        <v>0</v>
      </c>
      <c r="M188" s="385">
        <f>PT!M14</f>
        <v>1.5</v>
      </c>
      <c r="N188" s="385">
        <f>PT!N14</f>
        <v>0</v>
      </c>
      <c r="O188" s="385">
        <f>PT!O14</f>
        <v>0</v>
      </c>
      <c r="P188" s="385">
        <f>PT!P14</f>
        <v>0</v>
      </c>
      <c r="Q188" s="385">
        <f>PT!Q14</f>
        <v>0</v>
      </c>
      <c r="R188" s="385">
        <f>PT!R14</f>
        <v>0</v>
      </c>
      <c r="S188" s="385">
        <f>PT!S14</f>
        <v>0</v>
      </c>
      <c r="T188" s="385">
        <f>PT!T14</f>
        <v>2</v>
      </c>
      <c r="U188" s="385">
        <f>PT!U14</f>
        <v>0</v>
      </c>
      <c r="V188" s="385">
        <f>PT!V14</f>
        <v>0</v>
      </c>
      <c r="W188" s="385">
        <f>PT!W14</f>
        <v>0</v>
      </c>
      <c r="X188" s="385">
        <f>PT!X14</f>
        <v>0</v>
      </c>
      <c r="Y188" s="385">
        <f>PT!Y14</f>
        <v>1.5</v>
      </c>
      <c r="Z188" s="385">
        <f>PT!Z14</f>
        <v>1</v>
      </c>
      <c r="AA188" s="385">
        <f>PT!AA14</f>
        <v>0</v>
      </c>
      <c r="AB188" s="385">
        <f>PT!AB14</f>
        <v>3</v>
      </c>
      <c r="AC188" s="386">
        <f>PT!AC14</f>
        <v>13</v>
      </c>
      <c r="AD188" s="386">
        <f>PT!AD14</f>
        <v>17.5</v>
      </c>
      <c r="AE188" s="386">
        <f>PT!AE14</f>
        <v>21.5</v>
      </c>
      <c r="AF188" s="386">
        <f>PT!AF14</f>
        <v>-4</v>
      </c>
      <c r="AG188" s="387">
        <f>PT!AG14</f>
        <v>1.3461538461538463</v>
      </c>
      <c r="AH188" s="385">
        <f>PT!AH14</f>
        <v>5</v>
      </c>
      <c r="AI188" s="385">
        <f>PT!AI14</f>
        <v>5</v>
      </c>
      <c r="AJ188" s="385">
        <f>PT!AJ14</f>
        <v>3</v>
      </c>
      <c r="AK188" s="388">
        <f>PT!AK14</f>
        <v>0.5</v>
      </c>
      <c r="AL188" s="389">
        <f>PT!AL14</f>
        <v>0</v>
      </c>
    </row>
    <row r="189" spans="1:38" ht="18" customHeight="1">
      <c r="A189" s="257" t="str">
        <f>'G2'!A17</f>
        <v>G2</v>
      </c>
      <c r="B189" s="381" t="str">
        <f>'G2'!B17</f>
        <v>FERKO, John</v>
      </c>
      <c r="C189" s="385">
        <f>'G2'!C17</f>
        <v>0</v>
      </c>
      <c r="D189" s="385">
        <f>'G2'!D17</f>
        <v>1.5</v>
      </c>
      <c r="E189" s="385">
        <f>'G2'!E17</f>
        <v>1</v>
      </c>
      <c r="F189" s="385">
        <f>'G2'!F17</f>
        <v>0</v>
      </c>
      <c r="G189" s="385">
        <f>'G2'!G17</f>
        <v>0</v>
      </c>
      <c r="H189" s="385">
        <f>'G2'!H17</f>
        <v>1</v>
      </c>
      <c r="I189" s="385">
        <f>'G2'!I17</f>
        <v>0</v>
      </c>
      <c r="J189" s="385">
        <f>'G2'!J17</f>
        <v>0</v>
      </c>
      <c r="K189" s="385">
        <f>'G2'!K17</f>
        <v>0.5</v>
      </c>
      <c r="L189" s="385">
        <f>'G2'!L17</f>
        <v>0</v>
      </c>
      <c r="M189" s="385">
        <f>'G2'!M17</f>
        <v>0</v>
      </c>
      <c r="N189" s="385">
        <f>'G2'!N17</f>
        <v>0</v>
      </c>
      <c r="O189" s="385">
        <f>'G2'!O17</f>
        <v>0.5</v>
      </c>
      <c r="P189" s="385">
        <f>'G2'!P17</f>
        <v>0</v>
      </c>
      <c r="Q189" s="385">
        <f>'G2'!Q17</f>
        <v>0</v>
      </c>
      <c r="R189" s="385">
        <f>'G2'!R17</f>
        <v>0</v>
      </c>
      <c r="S189" s="385">
        <f>'G2'!S17</f>
        <v>2</v>
      </c>
      <c r="T189" s="385">
        <f>'G2'!T17</f>
        <v>2.5</v>
      </c>
      <c r="U189" s="385">
        <f>'G2'!U17</f>
        <v>0</v>
      </c>
      <c r="V189" s="385">
        <f>'G2'!V17</f>
        <v>1</v>
      </c>
      <c r="W189" s="385">
        <f>'G2'!W17</f>
        <v>0</v>
      </c>
      <c r="X189" s="385">
        <f>'G2'!X17</f>
        <v>0</v>
      </c>
      <c r="Y189" s="385">
        <f>'G2'!Y17</f>
        <v>0</v>
      </c>
      <c r="Z189" s="385">
        <f>'G2'!Z17</f>
        <v>0</v>
      </c>
      <c r="AA189" s="385">
        <f>'G2'!AA17</f>
        <v>0</v>
      </c>
      <c r="AB189" s="385">
        <f>'G2'!AB17</f>
        <v>0</v>
      </c>
      <c r="AC189" s="386">
        <f>'G2'!AC17</f>
        <v>8</v>
      </c>
      <c r="AD189" s="386">
        <f>'G2'!AD17</f>
        <v>10</v>
      </c>
      <c r="AE189" s="386">
        <f>'G2'!AE17</f>
        <v>14</v>
      </c>
      <c r="AF189" s="386">
        <f>'G2'!AF17</f>
        <v>-4</v>
      </c>
      <c r="AG189" s="387">
        <f>'G2'!AG17</f>
        <v>1.25</v>
      </c>
      <c r="AH189" s="385">
        <f>'G2'!AH17</f>
        <v>2</v>
      </c>
      <c r="AI189" s="385">
        <f>'G2'!AI17</f>
        <v>5</v>
      </c>
      <c r="AJ189" s="385">
        <f>'G2'!AJ17</f>
        <v>1</v>
      </c>
      <c r="AK189" s="388">
        <f>'G2'!AK17</f>
        <v>0.3125</v>
      </c>
      <c r="AL189" s="389">
        <f>'G2'!AL17</f>
        <v>0</v>
      </c>
    </row>
    <row r="190" spans="1:38" ht="18" customHeight="1">
      <c r="A190" s="257" t="str">
        <f>WB!A23</f>
        <v>WB</v>
      </c>
      <c r="B190" s="381" t="str">
        <f>WB!B23</f>
        <v>PINES, Bob</v>
      </c>
      <c r="C190" s="385">
        <f>WB!C23</f>
        <v>0</v>
      </c>
      <c r="D190" s="385">
        <f>WB!D23</f>
        <v>0</v>
      </c>
      <c r="E190" s="385">
        <f>WB!E23</f>
        <v>0</v>
      </c>
      <c r="F190" s="385">
        <f>WB!F23</f>
        <v>0</v>
      </c>
      <c r="G190" s="385">
        <f>WB!G23</f>
        <v>0</v>
      </c>
      <c r="H190" s="385">
        <f>WB!H23</f>
        <v>0</v>
      </c>
      <c r="I190" s="385">
        <f>WB!I23</f>
        <v>0</v>
      </c>
      <c r="J190" s="385">
        <f>WB!J23</f>
        <v>0</v>
      </c>
      <c r="K190" s="385">
        <f>WB!K23</f>
        <v>0</v>
      </c>
      <c r="L190" s="385">
        <f>WB!L23</f>
        <v>0</v>
      </c>
      <c r="M190" s="385">
        <f>WB!M23</f>
        <v>0</v>
      </c>
      <c r="N190" s="385">
        <f>WB!N23</f>
        <v>0</v>
      </c>
      <c r="O190" s="385">
        <f>WB!O23</f>
        <v>0</v>
      </c>
      <c r="P190" s="385">
        <f>WB!P23</f>
        <v>0</v>
      </c>
      <c r="Q190" s="385">
        <f>WB!Q23</f>
        <v>0</v>
      </c>
      <c r="R190" s="385">
        <f>WB!R23</f>
        <v>0</v>
      </c>
      <c r="S190" s="385">
        <f>WB!S23</f>
        <v>0</v>
      </c>
      <c r="T190" s="385">
        <f>WB!T23</f>
        <v>0</v>
      </c>
      <c r="U190" s="385">
        <f>WB!U23</f>
        <v>0</v>
      </c>
      <c r="V190" s="385">
        <f>WB!V23</f>
        <v>0</v>
      </c>
      <c r="W190" s="385">
        <f>WB!W23</f>
        <v>0</v>
      </c>
      <c r="X190" s="385">
        <f>WB!X23</f>
        <v>3</v>
      </c>
      <c r="Y190" s="385">
        <f>WB!Y23</f>
        <v>0</v>
      </c>
      <c r="Z190" s="385">
        <f>WB!Z23</f>
        <v>0</v>
      </c>
      <c r="AA190" s="385">
        <f>WB!AA23</f>
        <v>2.5</v>
      </c>
      <c r="AB190" s="385">
        <f>WB!AB23</f>
        <v>0</v>
      </c>
      <c r="AC190" s="386">
        <f>WB!AC23</f>
        <v>5</v>
      </c>
      <c r="AD190" s="386">
        <f>WB!AD23</f>
        <v>5.5</v>
      </c>
      <c r="AE190" s="386">
        <f>WB!AE23</f>
        <v>9.5</v>
      </c>
      <c r="AF190" s="386">
        <f>WB!AF23</f>
        <v>-4</v>
      </c>
      <c r="AG190" s="387">
        <f>WB!AG23</f>
        <v>1.1000000000000001</v>
      </c>
      <c r="AH190" s="385">
        <f>WB!AH23</f>
        <v>2</v>
      </c>
      <c r="AI190" s="385">
        <f>WB!AI23</f>
        <v>3</v>
      </c>
      <c r="AJ190" s="385">
        <f>WB!AJ23</f>
        <v>0</v>
      </c>
      <c r="AK190" s="388">
        <f>WB!AK23</f>
        <v>0.4</v>
      </c>
      <c r="AL190" s="389">
        <f>WB!AL23</f>
        <v>0</v>
      </c>
    </row>
    <row r="191" spans="1:38" ht="18" customHeight="1">
      <c r="A191" s="257" t="str">
        <f>MV!A20</f>
        <v>MV</v>
      </c>
      <c r="B191" s="381" t="str">
        <f>MV!B20</f>
        <v>KEMLER, John</v>
      </c>
      <c r="C191" s="385">
        <f>MV!C20</f>
        <v>2</v>
      </c>
      <c r="D191" s="385">
        <f>MV!D20</f>
        <v>0</v>
      </c>
      <c r="E191" s="385">
        <f>MV!E20</f>
        <v>0</v>
      </c>
      <c r="F191" s="385">
        <f>MV!F20</f>
        <v>0</v>
      </c>
      <c r="G191" s="385">
        <f>MV!G20</f>
        <v>0</v>
      </c>
      <c r="H191" s="385">
        <f>MV!H20</f>
        <v>0</v>
      </c>
      <c r="I191" s="385">
        <f>MV!I20</f>
        <v>0.5</v>
      </c>
      <c r="J191" s="385">
        <f>MV!J20</f>
        <v>0</v>
      </c>
      <c r="K191" s="385">
        <f>MV!K20</f>
        <v>0</v>
      </c>
      <c r="L191" s="385">
        <f>MV!L20</f>
        <v>0</v>
      </c>
      <c r="M191" s="385">
        <f>MV!M20</f>
        <v>0</v>
      </c>
      <c r="N191" s="385">
        <f>MV!N20</f>
        <v>0</v>
      </c>
      <c r="O191" s="385">
        <f>MV!O20</f>
        <v>0</v>
      </c>
      <c r="P191" s="385">
        <f>MV!P20</f>
        <v>2.5</v>
      </c>
      <c r="Q191" s="385">
        <f>MV!Q20</f>
        <v>0</v>
      </c>
      <c r="R191" s="385">
        <f>MV!R20</f>
        <v>0</v>
      </c>
      <c r="S191" s="385">
        <f>MV!S20</f>
        <v>0</v>
      </c>
      <c r="T191" s="385">
        <f>MV!T20</f>
        <v>0</v>
      </c>
      <c r="U191" s="385">
        <f>MV!U20</f>
        <v>0</v>
      </c>
      <c r="V191" s="385">
        <f>MV!V20</f>
        <v>0.5</v>
      </c>
      <c r="W191" s="385">
        <f>MV!W20</f>
        <v>0</v>
      </c>
      <c r="X191" s="385">
        <f>MV!X20</f>
        <v>0</v>
      </c>
      <c r="Y191" s="385">
        <f>MV!Y20</f>
        <v>0</v>
      </c>
      <c r="Z191" s="385">
        <f>MV!Z20</f>
        <v>0</v>
      </c>
      <c r="AA191" s="385">
        <f>MV!AA20</f>
        <v>0</v>
      </c>
      <c r="AB191" s="385">
        <f>MV!AB20</f>
        <v>0</v>
      </c>
      <c r="AC191" s="386">
        <f>MV!AC20</f>
        <v>5</v>
      </c>
      <c r="AD191" s="386">
        <f>MV!AD20</f>
        <v>5.5</v>
      </c>
      <c r="AE191" s="386">
        <f>MV!AE20</f>
        <v>9.5</v>
      </c>
      <c r="AF191" s="386">
        <f>MV!AF20</f>
        <v>-4</v>
      </c>
      <c r="AG191" s="387">
        <f>MV!AG20</f>
        <v>1.1000000000000001</v>
      </c>
      <c r="AH191" s="385">
        <f>MV!AH20</f>
        <v>2</v>
      </c>
      <c r="AI191" s="385">
        <f>MV!AI20</f>
        <v>3</v>
      </c>
      <c r="AJ191" s="385">
        <f>MV!AJ20</f>
        <v>0</v>
      </c>
      <c r="AK191" s="388">
        <f>MV!AK20</f>
        <v>0.4</v>
      </c>
      <c r="AL191" s="389" t="str">
        <f>MV!AL20</f>
        <v>R</v>
      </c>
    </row>
    <row r="192" spans="1:38" ht="18" customHeight="1">
      <c r="A192" s="257" t="str">
        <f>PT!A15</f>
        <v>PT</v>
      </c>
      <c r="B192" s="381" t="str">
        <f>PT!B15</f>
        <v>MURTHY, Sridhar</v>
      </c>
      <c r="C192" s="385">
        <f>PT!C15</f>
        <v>0</v>
      </c>
      <c r="D192" s="385">
        <f>PT!D15</f>
        <v>0</v>
      </c>
      <c r="E192" s="385">
        <f>PT!E15</f>
        <v>0</v>
      </c>
      <c r="F192" s="385">
        <f>PT!F15</f>
        <v>0</v>
      </c>
      <c r="G192" s="385">
        <f>PT!G15</f>
        <v>0</v>
      </c>
      <c r="H192" s="385">
        <f>PT!H15</f>
        <v>0</v>
      </c>
      <c r="I192" s="385">
        <f>PT!I15</f>
        <v>0</v>
      </c>
      <c r="J192" s="385">
        <f>PT!J15</f>
        <v>0</v>
      </c>
      <c r="K192" s="385">
        <f>PT!K15</f>
        <v>0</v>
      </c>
      <c r="L192" s="385">
        <f>PT!L15</f>
        <v>0</v>
      </c>
      <c r="M192" s="385">
        <f>PT!M15</f>
        <v>0</v>
      </c>
      <c r="N192" s="385">
        <f>PT!N15</f>
        <v>0</v>
      </c>
      <c r="O192" s="385">
        <f>PT!O15</f>
        <v>0</v>
      </c>
      <c r="P192" s="385">
        <f>PT!P15</f>
        <v>0</v>
      </c>
      <c r="Q192" s="385">
        <f>PT!Q15</f>
        <v>0</v>
      </c>
      <c r="R192" s="385">
        <f>PT!R15</f>
        <v>0</v>
      </c>
      <c r="S192" s="385">
        <f>PT!S15</f>
        <v>0</v>
      </c>
      <c r="T192" s="385">
        <f>PT!T15</f>
        <v>0</v>
      </c>
      <c r="U192" s="385">
        <f>PT!U15</f>
        <v>0</v>
      </c>
      <c r="V192" s="385">
        <f>PT!V15</f>
        <v>0</v>
      </c>
      <c r="W192" s="385">
        <f>PT!W15</f>
        <v>0</v>
      </c>
      <c r="X192" s="385">
        <f>PT!X15</f>
        <v>0</v>
      </c>
      <c r="Y192" s="385">
        <f>PT!Y15</f>
        <v>3</v>
      </c>
      <c r="Z192" s="385">
        <f>PT!Z15</f>
        <v>0</v>
      </c>
      <c r="AA192" s="385">
        <f>PT!AA15</f>
        <v>0</v>
      </c>
      <c r="AB192" s="385">
        <f>PT!AB15</f>
        <v>1</v>
      </c>
      <c r="AC192" s="386">
        <f>PT!AC15</f>
        <v>4</v>
      </c>
      <c r="AD192" s="386">
        <f>PT!AD15</f>
        <v>4</v>
      </c>
      <c r="AE192" s="386">
        <f>PT!AE15</f>
        <v>8</v>
      </c>
      <c r="AF192" s="386">
        <f>PT!AF15</f>
        <v>-4</v>
      </c>
      <c r="AG192" s="387">
        <f>PT!AG15</f>
        <v>1</v>
      </c>
      <c r="AH192" s="385">
        <f>PT!AH15</f>
        <v>1</v>
      </c>
      <c r="AI192" s="385">
        <f>PT!AI15</f>
        <v>3</v>
      </c>
      <c r="AJ192" s="385">
        <f>PT!AJ15</f>
        <v>0</v>
      </c>
      <c r="AK192" s="388">
        <f>PT!AK15</f>
        <v>0.25</v>
      </c>
      <c r="AL192" s="389">
        <f>PT!AL15</f>
        <v>0</v>
      </c>
    </row>
    <row r="193" spans="1:38" ht="18" customHeight="1">
      <c r="A193" s="384" t="str">
        <f>SB!A18</f>
        <v>SB</v>
      </c>
      <c r="B193" s="395" t="str">
        <f>SB!B18</f>
        <v>KAISER, Cliff</v>
      </c>
      <c r="C193" s="389">
        <f>SB!C18</f>
        <v>0</v>
      </c>
      <c r="D193" s="389">
        <f>SB!D18</f>
        <v>0</v>
      </c>
      <c r="E193" s="389">
        <f>SB!E18</f>
        <v>0</v>
      </c>
      <c r="F193" s="389">
        <f>SB!F18</f>
        <v>0</v>
      </c>
      <c r="G193" s="389">
        <f>SB!G18</f>
        <v>0</v>
      </c>
      <c r="H193" s="389">
        <f>SB!H18</f>
        <v>0</v>
      </c>
      <c r="I193" s="389">
        <f>SB!I18</f>
        <v>2.5</v>
      </c>
      <c r="J193" s="389">
        <f>SB!J18</f>
        <v>0</v>
      </c>
      <c r="K193" s="389">
        <f>SB!K18</f>
        <v>0</v>
      </c>
      <c r="L193" s="389">
        <f>SB!L18</f>
        <v>0</v>
      </c>
      <c r="M193" s="389">
        <f>SB!M18</f>
        <v>0</v>
      </c>
      <c r="N193" s="389">
        <f>SB!N18</f>
        <v>0</v>
      </c>
      <c r="O193" s="389">
        <f>SB!O18</f>
        <v>0</v>
      </c>
      <c r="P193" s="389">
        <f>SB!P18</f>
        <v>0</v>
      </c>
      <c r="Q193" s="389">
        <f>SB!Q18</f>
        <v>0</v>
      </c>
      <c r="R193" s="389">
        <f>SB!R18</f>
        <v>0</v>
      </c>
      <c r="S193" s="389">
        <f>SB!S18</f>
        <v>0</v>
      </c>
      <c r="T193" s="389">
        <f>SB!T18</f>
        <v>0</v>
      </c>
      <c r="U193" s="389">
        <f>SB!U18</f>
        <v>0</v>
      </c>
      <c r="V193" s="389">
        <f>SB!V18</f>
        <v>0</v>
      </c>
      <c r="W193" s="389">
        <f>SB!W18</f>
        <v>0</v>
      </c>
      <c r="X193" s="389">
        <f>SB!X18</f>
        <v>0</v>
      </c>
      <c r="Y193" s="389">
        <f>SB!Y18</f>
        <v>0</v>
      </c>
      <c r="Z193" s="389">
        <f>SB!Z18</f>
        <v>0</v>
      </c>
      <c r="AA193" s="389">
        <f>SB!AA18</f>
        <v>0</v>
      </c>
      <c r="AB193" s="389">
        <f>SB!AB18</f>
        <v>0</v>
      </c>
      <c r="AC193" s="396">
        <f>SB!AC18</f>
        <v>3</v>
      </c>
      <c r="AD193" s="396">
        <f>SB!AD18</f>
        <v>2.5</v>
      </c>
      <c r="AE193" s="396">
        <f>SB!AE18</f>
        <v>6.5</v>
      </c>
      <c r="AF193" s="396">
        <f>SB!AF18</f>
        <v>-4</v>
      </c>
      <c r="AG193" s="387">
        <f>SB!AG18</f>
        <v>0.83333333333333337</v>
      </c>
      <c r="AH193" s="385">
        <f>SB!AH18</f>
        <v>1</v>
      </c>
      <c r="AI193" s="385">
        <f>SB!AI18</f>
        <v>2</v>
      </c>
      <c r="AJ193" s="385">
        <f>SB!AJ18</f>
        <v>0</v>
      </c>
      <c r="AK193" s="388">
        <f>SB!AK18</f>
        <v>0.33333333333333331</v>
      </c>
      <c r="AL193" s="389">
        <f>SB!AL18</f>
        <v>0</v>
      </c>
    </row>
    <row r="194" spans="1:38" ht="18" customHeight="1">
      <c r="A194" s="257" t="str">
        <f>AB!A19</f>
        <v>AB</v>
      </c>
      <c r="B194" s="381" t="str">
        <f>AB!B19</f>
        <v>GRACZYK, Ron</v>
      </c>
      <c r="C194" s="385">
        <f>AB!C19</f>
        <v>0</v>
      </c>
      <c r="D194" s="385">
        <f>AB!D19</f>
        <v>0</v>
      </c>
      <c r="E194" s="385">
        <f>AB!E19</f>
        <v>1.5</v>
      </c>
      <c r="F194" s="385">
        <f>AB!F19</f>
        <v>0</v>
      </c>
      <c r="G194" s="385">
        <f>AB!G19</f>
        <v>0</v>
      </c>
      <c r="H194" s="385">
        <f>AB!H19</f>
        <v>0</v>
      </c>
      <c r="I194" s="385">
        <f>AB!I19</f>
        <v>3</v>
      </c>
      <c r="J194" s="385">
        <f>AB!J19</f>
        <v>2</v>
      </c>
      <c r="K194" s="385">
        <f>AB!K19</f>
        <v>2</v>
      </c>
      <c r="L194" s="385">
        <f>AB!L19</f>
        <v>0</v>
      </c>
      <c r="M194" s="385">
        <f>AB!M19</f>
        <v>3</v>
      </c>
      <c r="N194" s="385">
        <f>AB!N19</f>
        <v>0</v>
      </c>
      <c r="O194" s="385">
        <f>AB!O19</f>
        <v>0</v>
      </c>
      <c r="P194" s="385">
        <f>AB!P19</f>
        <v>0</v>
      </c>
      <c r="Q194" s="385">
        <f>AB!Q19</f>
        <v>2.5</v>
      </c>
      <c r="R194" s="385">
        <f>AB!R19</f>
        <v>1</v>
      </c>
      <c r="S194" s="385">
        <f>AB!S19</f>
        <v>3</v>
      </c>
      <c r="T194" s="385">
        <f>AB!T19</f>
        <v>2</v>
      </c>
      <c r="U194" s="385">
        <f>AB!U19</f>
        <v>1</v>
      </c>
      <c r="V194" s="385">
        <f>AB!V19</f>
        <v>0</v>
      </c>
      <c r="W194" s="385">
        <f>AB!W19</f>
        <v>0</v>
      </c>
      <c r="X194" s="385">
        <f>AB!X19</f>
        <v>0</v>
      </c>
      <c r="Y194" s="385">
        <f>AB!Y19</f>
        <v>0</v>
      </c>
      <c r="Z194" s="385">
        <f>AB!Z19</f>
        <v>2</v>
      </c>
      <c r="AA194" s="385">
        <f>AB!AA19</f>
        <v>3</v>
      </c>
      <c r="AB194" s="385">
        <f>AB!AB19</f>
        <v>0</v>
      </c>
      <c r="AC194" s="386">
        <f>AB!AC19</f>
        <v>19</v>
      </c>
      <c r="AD194" s="386">
        <f>AB!AD19</f>
        <v>26</v>
      </c>
      <c r="AE194" s="386">
        <f>AB!AE19</f>
        <v>31</v>
      </c>
      <c r="AF194" s="386">
        <f>AB!AF19</f>
        <v>-5</v>
      </c>
      <c r="AG194" s="387">
        <f>AB!AG19</f>
        <v>1.368421052631579</v>
      </c>
      <c r="AH194" s="385">
        <f>AB!AH19</f>
        <v>9</v>
      </c>
      <c r="AI194" s="385">
        <f>AB!AI19</f>
        <v>9</v>
      </c>
      <c r="AJ194" s="385">
        <f>AB!AJ19</f>
        <v>1</v>
      </c>
      <c r="AK194" s="388">
        <f>AB!AK19</f>
        <v>0.5</v>
      </c>
      <c r="AL194" s="389">
        <f>AB!AL19</f>
        <v>0</v>
      </c>
    </row>
    <row r="195" spans="1:38" ht="18" customHeight="1">
      <c r="A195" s="257" t="str">
        <f>SB!A19</f>
        <v>SB</v>
      </c>
      <c r="B195" s="381" t="str">
        <f>SB!B19</f>
        <v>MINUTELLO, Min</v>
      </c>
      <c r="C195" s="385">
        <f>SB!C19</f>
        <v>0</v>
      </c>
      <c r="D195" s="385">
        <f>SB!D19</f>
        <v>3</v>
      </c>
      <c r="E195" s="385">
        <f>SB!E19</f>
        <v>3</v>
      </c>
      <c r="F195" s="385">
        <f>SB!F19</f>
        <v>0.5</v>
      </c>
      <c r="G195" s="385">
        <f>SB!G19</f>
        <v>3</v>
      </c>
      <c r="H195" s="385">
        <f>SB!H19</f>
        <v>0</v>
      </c>
      <c r="I195" s="385">
        <f>SB!I19</f>
        <v>0</v>
      </c>
      <c r="J195" s="385">
        <f>SB!J19</f>
        <v>0</v>
      </c>
      <c r="K195" s="385">
        <f>SB!K19</f>
        <v>0</v>
      </c>
      <c r="L195" s="385">
        <f>SB!L19</f>
        <v>1.5</v>
      </c>
      <c r="M195" s="385">
        <f>SB!M19</f>
        <v>0</v>
      </c>
      <c r="N195" s="385">
        <f>SB!N19</f>
        <v>2.5</v>
      </c>
      <c r="O195" s="385">
        <f>SB!O19</f>
        <v>0</v>
      </c>
      <c r="P195" s="385">
        <f>SB!P19</f>
        <v>1</v>
      </c>
      <c r="Q195" s="385">
        <f>SB!Q19</f>
        <v>0</v>
      </c>
      <c r="R195" s="385">
        <f>SB!R19</f>
        <v>0</v>
      </c>
      <c r="S195" s="385">
        <f>SB!S19</f>
        <v>1</v>
      </c>
      <c r="T195" s="385">
        <f>SB!T19</f>
        <v>1.5</v>
      </c>
      <c r="U195" s="385">
        <f>SB!U19</f>
        <v>0</v>
      </c>
      <c r="V195" s="385">
        <f>SB!V19</f>
        <v>0</v>
      </c>
      <c r="W195" s="385">
        <f>SB!W19</f>
        <v>0</v>
      </c>
      <c r="X195" s="385">
        <f>SB!X19</f>
        <v>3</v>
      </c>
      <c r="Y195" s="385">
        <f>SB!Y19</f>
        <v>0</v>
      </c>
      <c r="Z195" s="385">
        <f>SB!Z19</f>
        <v>3</v>
      </c>
      <c r="AA195" s="385">
        <f>SB!AA19</f>
        <v>0</v>
      </c>
      <c r="AB195" s="385">
        <f>SB!AB19</f>
        <v>0</v>
      </c>
      <c r="AC195" s="386">
        <f>SB!AC19</f>
        <v>17</v>
      </c>
      <c r="AD195" s="386">
        <f>SB!AD19</f>
        <v>23</v>
      </c>
      <c r="AE195" s="386">
        <f>SB!AE19</f>
        <v>28</v>
      </c>
      <c r="AF195" s="386">
        <f>SB!AF19</f>
        <v>-5</v>
      </c>
      <c r="AG195" s="387">
        <f>SB!AG19</f>
        <v>1.3529411764705883</v>
      </c>
      <c r="AH195" s="385">
        <f>SB!AH19</f>
        <v>6</v>
      </c>
      <c r="AI195" s="385">
        <f>SB!AI19</f>
        <v>9</v>
      </c>
      <c r="AJ195" s="385">
        <f>SB!AJ19</f>
        <v>2</v>
      </c>
      <c r="AK195" s="388">
        <f>SB!AK19</f>
        <v>0.41176470588235292</v>
      </c>
      <c r="AL195" s="389">
        <f>SB!AL19</f>
        <v>0</v>
      </c>
    </row>
    <row r="196" spans="1:38" ht="18" customHeight="1">
      <c r="A196" s="257" t="str">
        <f>GK!A12</f>
        <v>GK</v>
      </c>
      <c r="B196" s="381" t="str">
        <f>GK!B12</f>
        <v>BOSCO, Dave</v>
      </c>
      <c r="C196" s="385">
        <f>GK!C12</f>
        <v>0</v>
      </c>
      <c r="D196" s="385">
        <f>GK!D12</f>
        <v>0</v>
      </c>
      <c r="E196" s="385">
        <f>GK!E12</f>
        <v>0</v>
      </c>
      <c r="F196" s="385">
        <f>GK!F12</f>
        <v>3</v>
      </c>
      <c r="G196" s="385">
        <f>GK!G12</f>
        <v>2.5</v>
      </c>
      <c r="H196" s="385">
        <f>GK!H12</f>
        <v>0</v>
      </c>
      <c r="I196" s="385">
        <f>GK!I12</f>
        <v>0</v>
      </c>
      <c r="J196" s="385">
        <f>GK!J12</f>
        <v>0</v>
      </c>
      <c r="K196" s="385">
        <f>GK!K12</f>
        <v>0</v>
      </c>
      <c r="L196" s="385">
        <f>GK!L12</f>
        <v>3</v>
      </c>
      <c r="M196" s="385">
        <f>GK!M12</f>
        <v>0</v>
      </c>
      <c r="N196" s="385">
        <f>GK!N12</f>
        <v>1</v>
      </c>
      <c r="O196" s="385">
        <f>GK!O12</f>
        <v>1.5</v>
      </c>
      <c r="P196" s="385">
        <f>GK!P12</f>
        <v>0</v>
      </c>
      <c r="Q196" s="385">
        <f>GK!Q12</f>
        <v>0</v>
      </c>
      <c r="R196" s="385">
        <f>GK!R12</f>
        <v>3</v>
      </c>
      <c r="S196" s="385">
        <f>GK!S12</f>
        <v>2.5</v>
      </c>
      <c r="T196" s="385">
        <f>GK!T12</f>
        <v>0</v>
      </c>
      <c r="U196" s="385">
        <f>GK!U12</f>
        <v>0.5</v>
      </c>
      <c r="V196" s="385">
        <f>GK!V12</f>
        <v>1.5</v>
      </c>
      <c r="W196" s="385">
        <f>GK!W12</f>
        <v>0</v>
      </c>
      <c r="X196" s="385">
        <f>GK!X12</f>
        <v>0</v>
      </c>
      <c r="Y196" s="385">
        <f>GK!Y12</f>
        <v>0</v>
      </c>
      <c r="Z196" s="385">
        <f>GK!Z12</f>
        <v>0</v>
      </c>
      <c r="AA196" s="385">
        <f>GK!AA12</f>
        <v>0</v>
      </c>
      <c r="AB196" s="385">
        <f>GK!AB12</f>
        <v>0</v>
      </c>
      <c r="AC196" s="386">
        <f>GK!AC12</f>
        <v>14</v>
      </c>
      <c r="AD196" s="386">
        <f>GK!AD12</f>
        <v>18.5</v>
      </c>
      <c r="AE196" s="386">
        <f>GK!AE12</f>
        <v>23.5</v>
      </c>
      <c r="AF196" s="386">
        <f>GK!AF12</f>
        <v>-5</v>
      </c>
      <c r="AG196" s="387">
        <f>GK!AG12</f>
        <v>1.3214285714285714</v>
      </c>
      <c r="AH196" s="385">
        <f>GK!AH12</f>
        <v>5</v>
      </c>
      <c r="AI196" s="385">
        <f>GK!AI12</f>
        <v>7</v>
      </c>
      <c r="AJ196" s="385">
        <f>GK!AJ12</f>
        <v>2</v>
      </c>
      <c r="AK196" s="388">
        <f>GK!AK12</f>
        <v>0.42857142857142855</v>
      </c>
      <c r="AL196" s="389">
        <f>GK!AL12</f>
        <v>0</v>
      </c>
    </row>
    <row r="197" spans="1:38" ht="18" customHeight="1">
      <c r="A197" s="257" t="str">
        <f>MV!A21</f>
        <v>MV</v>
      </c>
      <c r="B197" s="381" t="str">
        <f>MV!B21</f>
        <v>POMPHERY, Neil</v>
      </c>
      <c r="C197" s="385">
        <f>MV!C21</f>
        <v>0</v>
      </c>
      <c r="D197" s="385">
        <f>MV!D21</f>
        <v>0.5</v>
      </c>
      <c r="E197" s="385">
        <f>MV!E21</f>
        <v>0</v>
      </c>
      <c r="F197" s="385">
        <f>MV!F21</f>
        <v>1</v>
      </c>
      <c r="G197" s="385">
        <f>MV!G21</f>
        <v>0</v>
      </c>
      <c r="H197" s="385">
        <f>MV!H21</f>
        <v>2</v>
      </c>
      <c r="I197" s="385">
        <f>MV!I21</f>
        <v>0</v>
      </c>
      <c r="J197" s="385">
        <f>MV!J21</f>
        <v>0</v>
      </c>
      <c r="K197" s="385">
        <f>MV!K21</f>
        <v>2.5</v>
      </c>
      <c r="L197" s="385">
        <f>MV!L21</f>
        <v>0</v>
      </c>
      <c r="M197" s="385">
        <f>MV!M21</f>
        <v>0</v>
      </c>
      <c r="N197" s="385">
        <f>MV!N21</f>
        <v>0</v>
      </c>
      <c r="O197" s="385">
        <f>MV!O21</f>
        <v>0</v>
      </c>
      <c r="P197" s="385">
        <f>MV!P21</f>
        <v>3</v>
      </c>
      <c r="Q197" s="385">
        <f>MV!Q21</f>
        <v>2.5</v>
      </c>
      <c r="R197" s="385">
        <f>MV!R21</f>
        <v>0</v>
      </c>
      <c r="S197" s="385">
        <f>MV!S21</f>
        <v>1</v>
      </c>
      <c r="T197" s="385">
        <f>MV!T21</f>
        <v>0</v>
      </c>
      <c r="U197" s="385">
        <f>MV!U21</f>
        <v>2</v>
      </c>
      <c r="V197" s="385">
        <f>MV!V21</f>
        <v>2</v>
      </c>
      <c r="W197" s="385">
        <f>MV!W21</f>
        <v>0</v>
      </c>
      <c r="X197" s="385">
        <f>MV!X21</f>
        <v>0</v>
      </c>
      <c r="Y197" s="385">
        <f>MV!Y21</f>
        <v>0</v>
      </c>
      <c r="Z197" s="385">
        <f>MV!Z21</f>
        <v>0.5</v>
      </c>
      <c r="AA197" s="385">
        <f>MV!AA21</f>
        <v>0</v>
      </c>
      <c r="AB197" s="385">
        <f>MV!AB21</f>
        <v>0</v>
      </c>
      <c r="AC197" s="386">
        <f>MV!AC21</f>
        <v>13</v>
      </c>
      <c r="AD197" s="386">
        <f>MV!AD21</f>
        <v>17</v>
      </c>
      <c r="AE197" s="386">
        <f>MV!AE21</f>
        <v>22</v>
      </c>
      <c r="AF197" s="386">
        <f>MV!AF21</f>
        <v>-5</v>
      </c>
      <c r="AG197" s="387">
        <f>MV!AG21</f>
        <v>1.3076923076923077</v>
      </c>
      <c r="AH197" s="385">
        <f>MV!AH21</f>
        <v>6</v>
      </c>
      <c r="AI197" s="385">
        <f>MV!AI21</f>
        <v>7</v>
      </c>
      <c r="AJ197" s="385">
        <f>MV!AJ21</f>
        <v>0</v>
      </c>
      <c r="AK197" s="388">
        <f>MV!AK21</f>
        <v>0.46153846153846156</v>
      </c>
      <c r="AL197" s="389">
        <f>MV!AL21</f>
        <v>0</v>
      </c>
    </row>
    <row r="198" spans="1:38" ht="18" customHeight="1">
      <c r="A198" s="257" t="str">
        <f>GK!A11</f>
        <v>GK</v>
      </c>
      <c r="B198" s="381" t="str">
        <f>GK!B11</f>
        <v>JERZIERSKI, Ray</v>
      </c>
      <c r="C198" s="385">
        <f>GK!C11</f>
        <v>1</v>
      </c>
      <c r="D198" s="385">
        <f>GK!D11</f>
        <v>0</v>
      </c>
      <c r="E198" s="385">
        <f>GK!E11</f>
        <v>0</v>
      </c>
      <c r="F198" s="385">
        <f>GK!F11</f>
        <v>1.5</v>
      </c>
      <c r="G198" s="385">
        <f>GK!G11</f>
        <v>0</v>
      </c>
      <c r="H198" s="385">
        <f>GK!H11</f>
        <v>0</v>
      </c>
      <c r="I198" s="385">
        <f>GK!I11</f>
        <v>0</v>
      </c>
      <c r="J198" s="385">
        <f>GK!J11</f>
        <v>0</v>
      </c>
      <c r="K198" s="385">
        <f>GK!K11</f>
        <v>1.5</v>
      </c>
      <c r="L198" s="385">
        <f>GK!L11</f>
        <v>0</v>
      </c>
      <c r="M198" s="385">
        <f>GK!M11</f>
        <v>3</v>
      </c>
      <c r="N198" s="385">
        <f>GK!N11</f>
        <v>0</v>
      </c>
      <c r="O198" s="385">
        <f>GK!O11</f>
        <v>0</v>
      </c>
      <c r="P198" s="385">
        <f>GK!P11</f>
        <v>2.5</v>
      </c>
      <c r="Q198" s="385">
        <f>GK!Q11</f>
        <v>2.5</v>
      </c>
      <c r="R198" s="385">
        <f>GK!R11</f>
        <v>0</v>
      </c>
      <c r="S198" s="385">
        <f>GK!S11</f>
        <v>0</v>
      </c>
      <c r="T198" s="385">
        <f>GK!T11</f>
        <v>0</v>
      </c>
      <c r="U198" s="385">
        <f>GK!U11</f>
        <v>2.5</v>
      </c>
      <c r="V198" s="385">
        <f>GK!V11</f>
        <v>0</v>
      </c>
      <c r="W198" s="385">
        <f>GK!W11</f>
        <v>0</v>
      </c>
      <c r="X198" s="385">
        <f>GK!X11</f>
        <v>1</v>
      </c>
      <c r="Y198" s="385">
        <f>GK!Y11</f>
        <v>0</v>
      </c>
      <c r="Z198" s="385">
        <f>GK!Z11</f>
        <v>0</v>
      </c>
      <c r="AA198" s="385">
        <f>GK!AA11</f>
        <v>0</v>
      </c>
      <c r="AB198" s="385">
        <f>GK!AB11</f>
        <v>0</v>
      </c>
      <c r="AC198" s="386">
        <f>GK!AC11</f>
        <v>12</v>
      </c>
      <c r="AD198" s="386">
        <f>GK!AD11</f>
        <v>15.5</v>
      </c>
      <c r="AE198" s="386">
        <f>GK!AE11</f>
        <v>20.5</v>
      </c>
      <c r="AF198" s="386">
        <f>GK!AF11</f>
        <v>-5</v>
      </c>
      <c r="AG198" s="387">
        <f>GK!AG11</f>
        <v>1.2916666666666667</v>
      </c>
      <c r="AH198" s="385">
        <f>GK!AH11</f>
        <v>4</v>
      </c>
      <c r="AI198" s="385">
        <f>GK!AI11</f>
        <v>6</v>
      </c>
      <c r="AJ198" s="385">
        <f>GK!AJ11</f>
        <v>2</v>
      </c>
      <c r="AK198" s="388">
        <f>GK!AK11</f>
        <v>0.41666666666666669</v>
      </c>
      <c r="AL198" s="389">
        <f>GK!AL11</f>
        <v>0</v>
      </c>
    </row>
    <row r="199" spans="1:38" ht="18" customHeight="1">
      <c r="A199" s="257" t="str">
        <f>MV!A22</f>
        <v>MV</v>
      </c>
      <c r="B199" s="381" t="str">
        <f>MV!B22</f>
        <v>CHAIRELLO, Joe</v>
      </c>
      <c r="C199" s="385">
        <f>MV!C22</f>
        <v>1</v>
      </c>
      <c r="D199" s="385">
        <f>MV!D22</f>
        <v>1</v>
      </c>
      <c r="E199" s="385">
        <f>MV!E22</f>
        <v>0</v>
      </c>
      <c r="F199" s="385">
        <f>MV!F22</f>
        <v>0.5</v>
      </c>
      <c r="G199" s="385">
        <f>MV!G22</f>
        <v>0</v>
      </c>
      <c r="H199" s="385">
        <f>MV!H22</f>
        <v>0</v>
      </c>
      <c r="I199" s="385">
        <f>MV!I22</f>
        <v>0</v>
      </c>
      <c r="J199" s="385">
        <f>MV!J22</f>
        <v>0</v>
      </c>
      <c r="K199" s="385">
        <f>MV!K22</f>
        <v>3</v>
      </c>
      <c r="L199" s="385">
        <f>MV!L22</f>
        <v>0</v>
      </c>
      <c r="M199" s="385">
        <f>MV!M22</f>
        <v>0</v>
      </c>
      <c r="N199" s="385">
        <f>MV!N22</f>
        <v>1</v>
      </c>
      <c r="O199" s="385">
        <f>MV!O22</f>
        <v>0</v>
      </c>
      <c r="P199" s="385">
        <f>MV!P22</f>
        <v>1</v>
      </c>
      <c r="Q199" s="385">
        <f>MV!Q22</f>
        <v>0</v>
      </c>
      <c r="R199" s="385">
        <f>MV!R22</f>
        <v>2.5</v>
      </c>
      <c r="S199" s="385">
        <f>MV!S22</f>
        <v>0</v>
      </c>
      <c r="T199" s="385">
        <f>MV!T22</f>
        <v>1</v>
      </c>
      <c r="U199" s="385">
        <f>MV!U22</f>
        <v>0</v>
      </c>
      <c r="V199" s="385">
        <f>MV!V22</f>
        <v>3</v>
      </c>
      <c r="W199" s="385">
        <f>MV!W22</f>
        <v>0</v>
      </c>
      <c r="X199" s="385">
        <f>MV!X22</f>
        <v>0</v>
      </c>
      <c r="Y199" s="385">
        <f>MV!Y22</f>
        <v>0</v>
      </c>
      <c r="Z199" s="385">
        <f>MV!Z22</f>
        <v>0</v>
      </c>
      <c r="AA199" s="385">
        <f>MV!AA22</f>
        <v>0</v>
      </c>
      <c r="AB199" s="385">
        <f>MV!AB22</f>
        <v>0</v>
      </c>
      <c r="AC199" s="386">
        <f>MV!AC22</f>
        <v>11</v>
      </c>
      <c r="AD199" s="386">
        <f>MV!AD22</f>
        <v>14</v>
      </c>
      <c r="AE199" s="386">
        <f>MV!AE22</f>
        <v>19</v>
      </c>
      <c r="AF199" s="386">
        <f>MV!AF22</f>
        <v>-5</v>
      </c>
      <c r="AG199" s="387">
        <f>MV!AG22</f>
        <v>1.2727272727272727</v>
      </c>
      <c r="AH199" s="385">
        <f>MV!AH22</f>
        <v>3</v>
      </c>
      <c r="AI199" s="385">
        <f>MV!AI22</f>
        <v>8</v>
      </c>
      <c r="AJ199" s="385">
        <f>MV!AJ22</f>
        <v>0</v>
      </c>
      <c r="AK199" s="388">
        <f>MV!AK22</f>
        <v>0.27272727272727271</v>
      </c>
      <c r="AL199" s="389">
        <f>MV!AL22</f>
        <v>0</v>
      </c>
    </row>
    <row r="200" spans="1:38" ht="18" customHeight="1">
      <c r="A200" s="257" t="str">
        <f>WB!A24</f>
        <v>WB</v>
      </c>
      <c r="B200" s="381" t="str">
        <f>WB!B24</f>
        <v>REGAN, Rich</v>
      </c>
      <c r="C200" s="385">
        <f>WB!C24</f>
        <v>0</v>
      </c>
      <c r="D200" s="385">
        <f>WB!D24</f>
        <v>0</v>
      </c>
      <c r="E200" s="385">
        <f>WB!E24</f>
        <v>0</v>
      </c>
      <c r="F200" s="385">
        <f>WB!F24</f>
        <v>0</v>
      </c>
      <c r="G200" s="385">
        <f>WB!G24</f>
        <v>0</v>
      </c>
      <c r="H200" s="385">
        <f>WB!H24</f>
        <v>0</v>
      </c>
      <c r="I200" s="385">
        <f>WB!I24</f>
        <v>0</v>
      </c>
      <c r="J200" s="385">
        <f>WB!J24</f>
        <v>0</v>
      </c>
      <c r="K200" s="385">
        <f>WB!K24</f>
        <v>0</v>
      </c>
      <c r="L200" s="385">
        <f>WB!L24</f>
        <v>0</v>
      </c>
      <c r="M200" s="385">
        <f>WB!M24</f>
        <v>0</v>
      </c>
      <c r="N200" s="385">
        <f>WB!N24</f>
        <v>2</v>
      </c>
      <c r="O200" s="385">
        <f>WB!O24</f>
        <v>0</v>
      </c>
      <c r="P200" s="385">
        <f>WB!P24</f>
        <v>0</v>
      </c>
      <c r="Q200" s="385">
        <f>WB!Q24</f>
        <v>0.5</v>
      </c>
      <c r="R200" s="385">
        <f>WB!R24</f>
        <v>0</v>
      </c>
      <c r="S200" s="385">
        <f>WB!S24</f>
        <v>0</v>
      </c>
      <c r="T200" s="385">
        <f>WB!T24</f>
        <v>2.5</v>
      </c>
      <c r="U200" s="385">
        <f>WB!U24</f>
        <v>2.5</v>
      </c>
      <c r="V200" s="385">
        <f>WB!V24</f>
        <v>0</v>
      </c>
      <c r="W200" s="385">
        <f>WB!W24</f>
        <v>0</v>
      </c>
      <c r="X200" s="385">
        <f>WB!X24</f>
        <v>0</v>
      </c>
      <c r="Y200" s="385">
        <f>WB!Y24</f>
        <v>0</v>
      </c>
      <c r="Z200" s="385">
        <f>WB!Z24</f>
        <v>1</v>
      </c>
      <c r="AA200" s="385">
        <f>WB!AA24</f>
        <v>0</v>
      </c>
      <c r="AB200" s="385">
        <f>WB!AB24</f>
        <v>1</v>
      </c>
      <c r="AC200" s="386">
        <f>WB!AC24</f>
        <v>8</v>
      </c>
      <c r="AD200" s="386">
        <f>WB!AD24</f>
        <v>9.5</v>
      </c>
      <c r="AE200" s="386">
        <f>WB!AE24</f>
        <v>14.5</v>
      </c>
      <c r="AF200" s="386">
        <f>WB!AF24</f>
        <v>-5</v>
      </c>
      <c r="AG200" s="387">
        <f>WB!AG24</f>
        <v>1.1875</v>
      </c>
      <c r="AH200" s="385">
        <f>WB!AH24</f>
        <v>3</v>
      </c>
      <c r="AI200" s="385">
        <f>WB!AI24</f>
        <v>5</v>
      </c>
      <c r="AJ200" s="385">
        <f>WB!AJ24</f>
        <v>0</v>
      </c>
      <c r="AK200" s="388">
        <f>WB!AK24</f>
        <v>0.375</v>
      </c>
      <c r="AL200" s="389">
        <f>WB!AL24</f>
        <v>0</v>
      </c>
    </row>
    <row r="201" spans="1:38" ht="18" customHeight="1">
      <c r="A201" s="257" t="str">
        <f>TW!A8</f>
        <v>TW</v>
      </c>
      <c r="B201" s="381" t="str">
        <f>TW!B8</f>
        <v>TOTIN, Jerry</v>
      </c>
      <c r="C201" s="385">
        <f>TW!C8</f>
        <v>0</v>
      </c>
      <c r="D201" s="385">
        <f>TW!D8</f>
        <v>0</v>
      </c>
      <c r="E201" s="385">
        <f>TW!E8</f>
        <v>0</v>
      </c>
      <c r="F201" s="385">
        <f>TW!F8</f>
        <v>1.5</v>
      </c>
      <c r="G201" s="385">
        <f>TW!G8</f>
        <v>0</v>
      </c>
      <c r="H201" s="385">
        <f>TW!H8</f>
        <v>2</v>
      </c>
      <c r="I201" s="385">
        <f>TW!I8</f>
        <v>0</v>
      </c>
      <c r="J201" s="385">
        <f>TW!J8</f>
        <v>0</v>
      </c>
      <c r="K201" s="385">
        <f>TW!K8</f>
        <v>0</v>
      </c>
      <c r="L201" s="385">
        <f>TW!L8</f>
        <v>0</v>
      </c>
      <c r="M201" s="385">
        <f>TW!M8</f>
        <v>0</v>
      </c>
      <c r="N201" s="385">
        <f>TW!N8</f>
        <v>0</v>
      </c>
      <c r="O201" s="385">
        <f>TW!O8</f>
        <v>0</v>
      </c>
      <c r="P201" s="385">
        <f>TW!P8</f>
        <v>0</v>
      </c>
      <c r="Q201" s="385">
        <f>TW!Q8</f>
        <v>0</v>
      </c>
      <c r="R201" s="385">
        <f>TW!R8</f>
        <v>0</v>
      </c>
      <c r="S201" s="385">
        <f>TW!S8</f>
        <v>0</v>
      </c>
      <c r="T201" s="385">
        <f>TW!T8</f>
        <v>0</v>
      </c>
      <c r="U201" s="385">
        <f>TW!U8</f>
        <v>0</v>
      </c>
      <c r="V201" s="385">
        <f>TW!V8</f>
        <v>0</v>
      </c>
      <c r="W201" s="385">
        <f>TW!W8</f>
        <v>0</v>
      </c>
      <c r="X201" s="385">
        <f>TW!X8</f>
        <v>0</v>
      </c>
      <c r="Y201" s="385">
        <f>TW!Y8</f>
        <v>0</v>
      </c>
      <c r="Z201" s="385">
        <f>TW!Z8</f>
        <v>0</v>
      </c>
      <c r="AA201" s="385">
        <f>TW!AA8</f>
        <v>0</v>
      </c>
      <c r="AB201" s="385">
        <f>TW!AB8</f>
        <v>0</v>
      </c>
      <c r="AC201" s="386">
        <f>TW!AC8</f>
        <v>4</v>
      </c>
      <c r="AD201" s="386">
        <f>TW!AD8</f>
        <v>3.5</v>
      </c>
      <c r="AE201" s="386">
        <f>TW!AE8</f>
        <v>8.5</v>
      </c>
      <c r="AF201" s="386">
        <f>TW!AF8</f>
        <v>-5</v>
      </c>
      <c r="AG201" s="387">
        <f>TW!AG8</f>
        <v>0.875</v>
      </c>
      <c r="AH201" s="385">
        <f>TW!AH8</f>
        <v>1</v>
      </c>
      <c r="AI201" s="385">
        <f>TW!AI8</f>
        <v>2</v>
      </c>
      <c r="AJ201" s="385">
        <f>TW!AJ8</f>
        <v>1</v>
      </c>
      <c r="AK201" s="388">
        <f>TW!AK8</f>
        <v>0.375</v>
      </c>
      <c r="AL201" s="389" t="str">
        <f>TW!AL8</f>
        <v>R</v>
      </c>
    </row>
    <row r="202" spans="1:38" ht="18" customHeight="1">
      <c r="A202" s="257" t="str">
        <f>AB!A20</f>
        <v>AB</v>
      </c>
      <c r="B202" s="381" t="str">
        <f>AB!B20</f>
        <v>LORD, Bill</v>
      </c>
      <c r="C202" s="385">
        <f>AB!C20</f>
        <v>0</v>
      </c>
      <c r="D202" s="385">
        <f>AB!D20</f>
        <v>0</v>
      </c>
      <c r="E202" s="385">
        <f>AB!E20</f>
        <v>0</v>
      </c>
      <c r="F202" s="385">
        <f>AB!F20</f>
        <v>0</v>
      </c>
      <c r="G202" s="385">
        <f>AB!G20</f>
        <v>0</v>
      </c>
      <c r="H202" s="385">
        <f>AB!H20</f>
        <v>0</v>
      </c>
      <c r="I202" s="385">
        <f>AB!I20</f>
        <v>0</v>
      </c>
      <c r="J202" s="385">
        <f>AB!J20</f>
        <v>0</v>
      </c>
      <c r="K202" s="385">
        <f>AB!K20</f>
        <v>0</v>
      </c>
      <c r="L202" s="385">
        <f>AB!L20</f>
        <v>0</v>
      </c>
      <c r="M202" s="385">
        <f>AB!M20</f>
        <v>0</v>
      </c>
      <c r="N202" s="385">
        <f>AB!N20</f>
        <v>0</v>
      </c>
      <c r="O202" s="385">
        <f>AB!O20</f>
        <v>3</v>
      </c>
      <c r="P202" s="385">
        <f>AB!P20</f>
        <v>0</v>
      </c>
      <c r="Q202" s="385">
        <f>AB!Q20</f>
        <v>0</v>
      </c>
      <c r="R202" s="385">
        <f>AB!R20</f>
        <v>0</v>
      </c>
      <c r="S202" s="385">
        <f>AB!S20</f>
        <v>0</v>
      </c>
      <c r="T202" s="385">
        <f>AB!T20</f>
        <v>0</v>
      </c>
      <c r="U202" s="385">
        <f>AB!U20</f>
        <v>0</v>
      </c>
      <c r="V202" s="385">
        <f>AB!V20</f>
        <v>0</v>
      </c>
      <c r="W202" s="385">
        <f>AB!W20</f>
        <v>0</v>
      </c>
      <c r="X202" s="385">
        <f>AB!X20</f>
        <v>0.5</v>
      </c>
      <c r="Y202" s="385">
        <f>AB!Y20</f>
        <v>0</v>
      </c>
      <c r="Z202" s="385">
        <f>AB!Z20</f>
        <v>0</v>
      </c>
      <c r="AA202" s="385">
        <f>AB!AA20</f>
        <v>0</v>
      </c>
      <c r="AB202" s="385">
        <f>AB!AB20</f>
        <v>0</v>
      </c>
      <c r="AC202" s="386">
        <f>AB!AC20</f>
        <v>4</v>
      </c>
      <c r="AD202" s="386">
        <f>AB!AD20</f>
        <v>3.5</v>
      </c>
      <c r="AE202" s="386">
        <f>AB!AE20</f>
        <v>8.5</v>
      </c>
      <c r="AF202" s="386">
        <f>AB!AF20</f>
        <v>-5</v>
      </c>
      <c r="AG202" s="387">
        <f>AB!AG20</f>
        <v>0.875</v>
      </c>
      <c r="AH202" s="385">
        <f>AB!AH20</f>
        <v>1</v>
      </c>
      <c r="AI202" s="385">
        <f>AB!AI20</f>
        <v>3</v>
      </c>
      <c r="AJ202" s="385">
        <f>AB!AJ20</f>
        <v>0</v>
      </c>
      <c r="AK202" s="388">
        <f>AB!AK20</f>
        <v>0.25</v>
      </c>
      <c r="AL202" s="389">
        <f>AB!AL20</f>
        <v>0</v>
      </c>
    </row>
    <row r="203" spans="1:38" ht="18" customHeight="1">
      <c r="A203" s="257" t="str">
        <f>AB!A21</f>
        <v>AB</v>
      </c>
      <c r="B203" s="381" t="str">
        <f>AB!B21</f>
        <v>FORD, Jack</v>
      </c>
      <c r="C203" s="385">
        <f>AB!C21</f>
        <v>0</v>
      </c>
      <c r="D203" s="385">
        <f>AB!D21</f>
        <v>0.5</v>
      </c>
      <c r="E203" s="385">
        <f>AB!E21</f>
        <v>0</v>
      </c>
      <c r="F203" s="385">
        <f>AB!F21</f>
        <v>2.5</v>
      </c>
      <c r="G203" s="385">
        <f>AB!G21</f>
        <v>0.5</v>
      </c>
      <c r="H203" s="385">
        <f>AB!H21</f>
        <v>0</v>
      </c>
      <c r="I203" s="385">
        <f>AB!I21</f>
        <v>0</v>
      </c>
      <c r="J203" s="385">
        <f>AB!J21</f>
        <v>0</v>
      </c>
      <c r="K203" s="385">
        <f>AB!K21</f>
        <v>0</v>
      </c>
      <c r="L203" s="385">
        <f>AB!L21</f>
        <v>0</v>
      </c>
      <c r="M203" s="385">
        <f>AB!M21</f>
        <v>0</v>
      </c>
      <c r="N203" s="385">
        <f>AB!N21</f>
        <v>0</v>
      </c>
      <c r="O203" s="385">
        <f>AB!O21</f>
        <v>0</v>
      </c>
      <c r="P203" s="385">
        <f>AB!P21</f>
        <v>0</v>
      </c>
      <c r="Q203" s="385">
        <f>AB!Q21</f>
        <v>0</v>
      </c>
      <c r="R203" s="385">
        <f>AB!R21</f>
        <v>0</v>
      </c>
      <c r="S203" s="385">
        <f>AB!S21</f>
        <v>0</v>
      </c>
      <c r="T203" s="385">
        <f>AB!T21</f>
        <v>0</v>
      </c>
      <c r="U203" s="385">
        <f>AB!U21</f>
        <v>0</v>
      </c>
      <c r="V203" s="385">
        <f>AB!V21</f>
        <v>0</v>
      </c>
      <c r="W203" s="385">
        <f>AB!W21</f>
        <v>0</v>
      </c>
      <c r="X203" s="385">
        <f>AB!X21</f>
        <v>0</v>
      </c>
      <c r="Y203" s="385">
        <f>AB!Y21</f>
        <v>0</v>
      </c>
      <c r="Z203" s="385">
        <f>AB!Z21</f>
        <v>0</v>
      </c>
      <c r="AA203" s="385">
        <f>AB!AA21</f>
        <v>0</v>
      </c>
      <c r="AB203" s="385">
        <f>AB!AB21</f>
        <v>0</v>
      </c>
      <c r="AC203" s="386">
        <f>AB!AC21</f>
        <v>4</v>
      </c>
      <c r="AD203" s="386">
        <f>AB!AD21</f>
        <v>3.5</v>
      </c>
      <c r="AE203" s="386">
        <f>AB!AE21</f>
        <v>8.5</v>
      </c>
      <c r="AF203" s="386">
        <f>AB!AF21</f>
        <v>-5</v>
      </c>
      <c r="AG203" s="387">
        <f>AB!AG21</f>
        <v>0.875</v>
      </c>
      <c r="AH203" s="385">
        <f>AB!AH21</f>
        <v>1</v>
      </c>
      <c r="AI203" s="385">
        <f>AB!AI21</f>
        <v>3</v>
      </c>
      <c r="AJ203" s="385">
        <f>AB!AJ21</f>
        <v>0</v>
      </c>
      <c r="AK203" s="388">
        <f>AB!AK21</f>
        <v>0.25</v>
      </c>
      <c r="AL203" s="389">
        <f>AB!AL21</f>
        <v>0</v>
      </c>
    </row>
    <row r="204" spans="1:38" ht="18" customHeight="1">
      <c r="A204" s="257" t="str">
        <f>CB!A14</f>
        <v>CB</v>
      </c>
      <c r="B204" s="381" t="str">
        <f>CB!B14</f>
        <v>SMITH, Bob</v>
      </c>
      <c r="C204" s="385">
        <f>CB!C14</f>
        <v>0</v>
      </c>
      <c r="D204" s="385">
        <f>CB!D14</f>
        <v>0</v>
      </c>
      <c r="E204" s="385">
        <f>CB!E14</f>
        <v>0</v>
      </c>
      <c r="F204" s="385">
        <f>CB!F14</f>
        <v>0</v>
      </c>
      <c r="G204" s="385">
        <f>CB!G14</f>
        <v>0</v>
      </c>
      <c r="H204" s="385">
        <f>CB!H14</f>
        <v>0</v>
      </c>
      <c r="I204" s="385">
        <f>CB!I14</f>
        <v>0</v>
      </c>
      <c r="J204" s="385">
        <f>CB!J14</f>
        <v>0</v>
      </c>
      <c r="K204" s="385">
        <f>CB!K14</f>
        <v>0</v>
      </c>
      <c r="L204" s="385">
        <f>CB!L14</f>
        <v>0</v>
      </c>
      <c r="M204" s="385">
        <f>CB!M14</f>
        <v>0</v>
      </c>
      <c r="N204" s="385">
        <f>CB!N14</f>
        <v>0</v>
      </c>
      <c r="O204" s="385">
        <f>CB!O14</f>
        <v>0</v>
      </c>
      <c r="P204" s="385">
        <f>CB!P14</f>
        <v>0</v>
      </c>
      <c r="Q204" s="385">
        <f>CB!Q14</f>
        <v>0</v>
      </c>
      <c r="R204" s="385">
        <f>CB!R14</f>
        <v>0</v>
      </c>
      <c r="S204" s="385">
        <f>CB!S14</f>
        <v>0</v>
      </c>
      <c r="T204" s="385">
        <f>CB!T14</f>
        <v>0</v>
      </c>
      <c r="U204" s="385">
        <f>CB!U14</f>
        <v>0</v>
      </c>
      <c r="V204" s="385">
        <f>CB!V14</f>
        <v>0</v>
      </c>
      <c r="W204" s="385">
        <f>CB!W14</f>
        <v>0</v>
      </c>
      <c r="X204" s="385">
        <f>CB!X14</f>
        <v>0</v>
      </c>
      <c r="Y204" s="385">
        <f>CB!Y14</f>
        <v>0</v>
      </c>
      <c r="Z204" s="385">
        <f>CB!Z14</f>
        <v>0.5</v>
      </c>
      <c r="AA204" s="385">
        <f>CB!AA14</f>
        <v>0</v>
      </c>
      <c r="AB204" s="385">
        <f>CB!AB14</f>
        <v>0</v>
      </c>
      <c r="AC204" s="386">
        <f>CB!AC14</f>
        <v>2</v>
      </c>
      <c r="AD204" s="386">
        <f>CB!AD14</f>
        <v>0.5</v>
      </c>
      <c r="AE204" s="386">
        <f>CB!AE14</f>
        <v>5.5</v>
      </c>
      <c r="AF204" s="386">
        <f>CB!AF14</f>
        <v>-5</v>
      </c>
      <c r="AG204" s="387">
        <f>CB!AG14</f>
        <v>0.25</v>
      </c>
      <c r="AH204" s="385">
        <f>CB!AH14</f>
        <v>0</v>
      </c>
      <c r="AI204" s="385">
        <f>CB!AI14</f>
        <v>2</v>
      </c>
      <c r="AJ204" s="385">
        <f>CB!AJ14</f>
        <v>0</v>
      </c>
      <c r="AK204" s="388">
        <f>CB!AK14</f>
        <v>0</v>
      </c>
      <c r="AL204" s="389" t="str">
        <f>CB!AL14</f>
        <v>R</v>
      </c>
    </row>
    <row r="205" spans="1:38" ht="18" customHeight="1">
      <c r="A205" s="257" t="str">
        <f>'G2'!A18</f>
        <v>G2</v>
      </c>
      <c r="B205" s="381" t="str">
        <f>'G2'!B18</f>
        <v>AVENA, Joe</v>
      </c>
      <c r="C205" s="385">
        <f>'G2'!C18</f>
        <v>0</v>
      </c>
      <c r="D205" s="385">
        <f>'G2'!D18</f>
        <v>0</v>
      </c>
      <c r="E205" s="385">
        <f>'G2'!E18</f>
        <v>0</v>
      </c>
      <c r="F205" s="385">
        <f>'G2'!F18</f>
        <v>0</v>
      </c>
      <c r="G205" s="385">
        <f>'G2'!G18</f>
        <v>0.5</v>
      </c>
      <c r="H205" s="385">
        <f>'G2'!H18</f>
        <v>0</v>
      </c>
      <c r="I205" s="385">
        <f>'G2'!I18</f>
        <v>0</v>
      </c>
      <c r="J205" s="385">
        <f>'G2'!J18</f>
        <v>0</v>
      </c>
      <c r="K205" s="385">
        <f>'G2'!K18</f>
        <v>0</v>
      </c>
      <c r="L205" s="385">
        <f>'G2'!L18</f>
        <v>0</v>
      </c>
      <c r="M205" s="385">
        <f>'G2'!M18</f>
        <v>0</v>
      </c>
      <c r="N205" s="385">
        <f>'G2'!N18</f>
        <v>0</v>
      </c>
      <c r="O205" s="385">
        <f>'G2'!O18</f>
        <v>0</v>
      </c>
      <c r="P205" s="385">
        <f>'G2'!P18</f>
        <v>0</v>
      </c>
      <c r="Q205" s="385">
        <f>'G2'!Q18</f>
        <v>0</v>
      </c>
      <c r="R205" s="385">
        <f>'G2'!R18</f>
        <v>0</v>
      </c>
      <c r="S205" s="385">
        <f>'G2'!S18</f>
        <v>0</v>
      </c>
      <c r="T205" s="385">
        <f>'G2'!T18</f>
        <v>0</v>
      </c>
      <c r="U205" s="385">
        <f>'G2'!U18</f>
        <v>0</v>
      </c>
      <c r="V205" s="385">
        <f>'G2'!V18</f>
        <v>0</v>
      </c>
      <c r="W205" s="385">
        <f>'G2'!W18</f>
        <v>0</v>
      </c>
      <c r="X205" s="385">
        <f>'G2'!X18</f>
        <v>0</v>
      </c>
      <c r="Y205" s="385">
        <f>'G2'!Y18</f>
        <v>0</v>
      </c>
      <c r="Z205" s="385">
        <f>'G2'!Z18</f>
        <v>0</v>
      </c>
      <c r="AA205" s="385">
        <f>'G2'!AA18</f>
        <v>0</v>
      </c>
      <c r="AB205" s="385">
        <f>'G2'!AB18</f>
        <v>0</v>
      </c>
      <c r="AC205" s="386">
        <f>'G2'!AC18</f>
        <v>2</v>
      </c>
      <c r="AD205" s="386">
        <f>'G2'!AD18</f>
        <v>0.5</v>
      </c>
      <c r="AE205" s="386">
        <f>'G2'!AE18</f>
        <v>5.5</v>
      </c>
      <c r="AF205" s="386">
        <f>'G2'!AF18</f>
        <v>-5</v>
      </c>
      <c r="AG205" s="387">
        <f>'G2'!AG18</f>
        <v>0.25</v>
      </c>
      <c r="AH205" s="385">
        <f>'G2'!AH18</f>
        <v>0</v>
      </c>
      <c r="AI205" s="385">
        <f>'G2'!AI18</f>
        <v>2</v>
      </c>
      <c r="AJ205" s="385">
        <f>'G2'!AJ18</f>
        <v>0</v>
      </c>
      <c r="AK205" s="388">
        <f>'G2'!AK18</f>
        <v>0</v>
      </c>
      <c r="AL205" s="389">
        <f>'G2'!AL18</f>
        <v>0</v>
      </c>
    </row>
    <row r="206" spans="1:38" ht="18" customHeight="1">
      <c r="A206" s="384" t="str">
        <f>TE!A13</f>
        <v>TE</v>
      </c>
      <c r="B206" s="395" t="str">
        <f>TE!B13</f>
        <v>WIENER, Stew</v>
      </c>
      <c r="C206" s="389">
        <f>TE!C13</f>
        <v>0</v>
      </c>
      <c r="D206" s="389">
        <f>TE!D13</f>
        <v>0</v>
      </c>
      <c r="E206" s="389">
        <f>TE!E13</f>
        <v>0</v>
      </c>
      <c r="F206" s="389">
        <f>TE!F13</f>
        <v>0</v>
      </c>
      <c r="G206" s="389">
        <f>TE!G13</f>
        <v>0</v>
      </c>
      <c r="H206" s="389">
        <f>TE!H13</f>
        <v>0</v>
      </c>
      <c r="I206" s="389">
        <f>TE!I13</f>
        <v>0</v>
      </c>
      <c r="J206" s="389">
        <f>TE!J13</f>
        <v>3</v>
      </c>
      <c r="K206" s="389">
        <f>TE!K13</f>
        <v>0.5</v>
      </c>
      <c r="L206" s="389">
        <f>TE!L13</f>
        <v>0</v>
      </c>
      <c r="M206" s="389">
        <f>TE!M13</f>
        <v>3</v>
      </c>
      <c r="N206" s="389">
        <f>TE!N13</f>
        <v>1</v>
      </c>
      <c r="O206" s="389">
        <f>TE!O13</f>
        <v>0.5</v>
      </c>
      <c r="P206" s="389">
        <f>TE!P13</f>
        <v>0</v>
      </c>
      <c r="Q206" s="389">
        <f>TE!Q13</f>
        <v>3</v>
      </c>
      <c r="R206" s="389">
        <f>TE!R13</f>
        <v>0</v>
      </c>
      <c r="S206" s="389">
        <f>TE!S13</f>
        <v>0</v>
      </c>
      <c r="T206" s="389">
        <f>TE!T13</f>
        <v>0.5</v>
      </c>
      <c r="U206" s="389">
        <f>TE!U13</f>
        <v>1</v>
      </c>
      <c r="V206" s="389">
        <f>TE!V13</f>
        <v>0.5</v>
      </c>
      <c r="W206" s="389">
        <f>TE!W13</f>
        <v>1</v>
      </c>
      <c r="X206" s="389">
        <f>TE!X13</f>
        <v>3</v>
      </c>
      <c r="Y206" s="389">
        <f>TE!Y13</f>
        <v>0</v>
      </c>
      <c r="Z206" s="389">
        <f>TE!Z13</f>
        <v>0</v>
      </c>
      <c r="AA206" s="389">
        <f>TE!AA13</f>
        <v>1</v>
      </c>
      <c r="AB206" s="389">
        <f>TE!AB13</f>
        <v>3</v>
      </c>
      <c r="AC206" s="386">
        <f>TE!AC13</f>
        <v>16</v>
      </c>
      <c r="AD206" s="386">
        <f>TE!AD13</f>
        <v>21</v>
      </c>
      <c r="AE206" s="386">
        <f>TE!AE13</f>
        <v>27</v>
      </c>
      <c r="AF206" s="386">
        <f>TE!AF13</f>
        <v>-6</v>
      </c>
      <c r="AG206" s="420">
        <f>TE!AG13</f>
        <v>1.3125</v>
      </c>
      <c r="AH206" s="389">
        <f>TE!AH13</f>
        <v>5</v>
      </c>
      <c r="AI206" s="389">
        <f>TE!AI13</f>
        <v>11</v>
      </c>
      <c r="AJ206" s="389">
        <f>TE!AJ13</f>
        <v>0</v>
      </c>
      <c r="AK206" s="421">
        <f>TE!AK13</f>
        <v>0.3125</v>
      </c>
      <c r="AL206" s="389">
        <f>TE!AL13</f>
        <v>0</v>
      </c>
    </row>
    <row r="207" spans="1:38" ht="18" customHeight="1">
      <c r="A207" s="257" t="str">
        <f>GK!A14</f>
        <v>GK</v>
      </c>
      <c r="B207" s="381" t="str">
        <f>GK!B14</f>
        <v>DELASKO, Tom</v>
      </c>
      <c r="C207" s="385">
        <f>GK!C14</f>
        <v>0</v>
      </c>
      <c r="D207" s="385">
        <f>GK!D14</f>
        <v>1</v>
      </c>
      <c r="E207" s="385">
        <f>GK!E14</f>
        <v>0</v>
      </c>
      <c r="F207" s="385">
        <f>GK!F14</f>
        <v>0</v>
      </c>
      <c r="G207" s="385">
        <f>GK!G14</f>
        <v>0</v>
      </c>
      <c r="H207" s="385">
        <f>GK!H14</f>
        <v>0</v>
      </c>
      <c r="I207" s="385">
        <f>GK!I14</f>
        <v>0</v>
      </c>
      <c r="J207" s="385">
        <f>GK!J14</f>
        <v>0.5</v>
      </c>
      <c r="K207" s="385">
        <f>GK!K14</f>
        <v>0</v>
      </c>
      <c r="L207" s="385">
        <f>GK!L14</f>
        <v>3</v>
      </c>
      <c r="M207" s="385">
        <f>GK!M14</f>
        <v>1</v>
      </c>
      <c r="N207" s="385">
        <f>GK!N14</f>
        <v>0</v>
      </c>
      <c r="O207" s="385">
        <f>GK!O14</f>
        <v>0</v>
      </c>
      <c r="P207" s="385">
        <f>GK!P14</f>
        <v>3</v>
      </c>
      <c r="Q207" s="385">
        <f>GK!Q14</f>
        <v>0</v>
      </c>
      <c r="R207" s="385">
        <f>GK!R14</f>
        <v>2</v>
      </c>
      <c r="S207" s="385">
        <f>GK!S14</f>
        <v>3</v>
      </c>
      <c r="T207" s="385">
        <f>GK!T14</f>
        <v>0.5</v>
      </c>
      <c r="U207" s="385">
        <f>GK!U14</f>
        <v>0</v>
      </c>
      <c r="V207" s="385">
        <f>GK!V14</f>
        <v>0</v>
      </c>
      <c r="W207" s="385">
        <f>GK!W14</f>
        <v>0</v>
      </c>
      <c r="X207" s="385">
        <f>GK!X14</f>
        <v>0</v>
      </c>
      <c r="Y207" s="385">
        <f>GK!Y14</f>
        <v>3</v>
      </c>
      <c r="Z207" s="385">
        <f>GK!Z14</f>
        <v>0.5</v>
      </c>
      <c r="AA207" s="385">
        <f>GK!AA14</f>
        <v>0</v>
      </c>
      <c r="AB207" s="385">
        <f>GK!AB14</f>
        <v>0.5</v>
      </c>
      <c r="AC207" s="386">
        <f>GK!AC14</f>
        <v>14</v>
      </c>
      <c r="AD207" s="386">
        <f>GK!AD14</f>
        <v>18</v>
      </c>
      <c r="AE207" s="386">
        <f>GK!AE14</f>
        <v>24</v>
      </c>
      <c r="AF207" s="386">
        <f>GK!AF14</f>
        <v>-6</v>
      </c>
      <c r="AG207" s="387">
        <f>GK!AG14</f>
        <v>1.2857142857142858</v>
      </c>
      <c r="AH207" s="385">
        <f>GK!AH14</f>
        <v>5</v>
      </c>
      <c r="AI207" s="385">
        <f>GK!AI14</f>
        <v>9</v>
      </c>
      <c r="AJ207" s="385">
        <f>GK!AJ14</f>
        <v>0</v>
      </c>
      <c r="AK207" s="388">
        <f>GK!AK14</f>
        <v>0.35714285714285715</v>
      </c>
      <c r="AL207" s="389">
        <f>GK!AL14</f>
        <v>0</v>
      </c>
    </row>
    <row r="208" spans="1:38" ht="18" customHeight="1">
      <c r="A208" s="257" t="str">
        <f>GK!A13</f>
        <v>GK</v>
      </c>
      <c r="B208" s="381" t="str">
        <f>GK!B13</f>
        <v>FRERICH, Ray</v>
      </c>
      <c r="C208" s="385">
        <f>GK!C13</f>
        <v>0.5</v>
      </c>
      <c r="D208" s="385">
        <f>GK!D13</f>
        <v>0</v>
      </c>
      <c r="E208" s="385">
        <f>GK!E13</f>
        <v>0</v>
      </c>
      <c r="F208" s="385">
        <f>GK!F13</f>
        <v>0</v>
      </c>
      <c r="G208" s="385">
        <f>GK!G13</f>
        <v>2.5</v>
      </c>
      <c r="H208" s="385">
        <f>GK!H13</f>
        <v>0</v>
      </c>
      <c r="I208" s="385">
        <f>GK!I13</f>
        <v>0</v>
      </c>
      <c r="J208" s="385">
        <f>GK!J13</f>
        <v>0</v>
      </c>
      <c r="K208" s="385">
        <f>GK!K13</f>
        <v>0</v>
      </c>
      <c r="L208" s="385">
        <f>GK!L13</f>
        <v>0.5</v>
      </c>
      <c r="M208" s="385">
        <f>GK!M13</f>
        <v>3</v>
      </c>
      <c r="N208" s="385">
        <f>GK!N13</f>
        <v>1.5</v>
      </c>
      <c r="O208" s="385">
        <f>GK!O13</f>
        <v>2.5</v>
      </c>
      <c r="P208" s="385">
        <f>GK!P13</f>
        <v>0</v>
      </c>
      <c r="Q208" s="385">
        <f>GK!Q13</f>
        <v>0</v>
      </c>
      <c r="R208" s="385">
        <f>GK!R13</f>
        <v>3</v>
      </c>
      <c r="S208" s="385">
        <f>GK!S13</f>
        <v>0</v>
      </c>
      <c r="T208" s="385">
        <f>GK!T13</f>
        <v>0</v>
      </c>
      <c r="U208" s="385">
        <f>GK!U13</f>
        <v>0</v>
      </c>
      <c r="V208" s="385">
        <f>GK!V13</f>
        <v>0</v>
      </c>
      <c r="W208" s="385">
        <f>GK!W13</f>
        <v>0</v>
      </c>
      <c r="X208" s="385">
        <f>GK!X13</f>
        <v>0</v>
      </c>
      <c r="Y208" s="385">
        <f>GK!Y13</f>
        <v>0</v>
      </c>
      <c r="Z208" s="385">
        <f>GK!Z13</f>
        <v>0</v>
      </c>
      <c r="AA208" s="385">
        <f>GK!AA13</f>
        <v>0</v>
      </c>
      <c r="AB208" s="385">
        <f>GK!AB13</f>
        <v>0</v>
      </c>
      <c r="AC208" s="386">
        <f>GK!AC13</f>
        <v>11</v>
      </c>
      <c r="AD208" s="386">
        <f>GK!AD13</f>
        <v>13.5</v>
      </c>
      <c r="AE208" s="386">
        <f>GK!AE13</f>
        <v>19.5</v>
      </c>
      <c r="AF208" s="386">
        <f>GK!AF13</f>
        <v>-6</v>
      </c>
      <c r="AG208" s="387">
        <f>GK!AG13</f>
        <v>1.2272727272727273</v>
      </c>
      <c r="AH208" s="385">
        <f>GK!AH13</f>
        <v>4</v>
      </c>
      <c r="AI208" s="385">
        <f>GK!AI13</f>
        <v>6</v>
      </c>
      <c r="AJ208" s="385">
        <f>GK!AJ13</f>
        <v>1</v>
      </c>
      <c r="AK208" s="388">
        <f>GK!AK13</f>
        <v>0.40909090909090912</v>
      </c>
      <c r="AL208" s="389">
        <f>GK!AL13</f>
        <v>0</v>
      </c>
    </row>
    <row r="209" spans="1:38" ht="18" customHeight="1">
      <c r="A209" s="257" t="str">
        <f>QB!A20</f>
        <v>QB</v>
      </c>
      <c r="B209" s="381" t="str">
        <f>QB!B20</f>
        <v>WOJTOWICZ, John</v>
      </c>
      <c r="C209" s="385">
        <f>QB!C20</f>
        <v>3</v>
      </c>
      <c r="D209" s="385">
        <f>QB!D20</f>
        <v>1.5</v>
      </c>
      <c r="E209" s="385">
        <f>QB!E20</f>
        <v>0</v>
      </c>
      <c r="F209" s="385">
        <f>QB!F20</f>
        <v>0</v>
      </c>
      <c r="G209" s="385">
        <f>QB!G20</f>
        <v>0</v>
      </c>
      <c r="H209" s="385">
        <f>QB!H20</f>
        <v>0</v>
      </c>
      <c r="I209" s="385">
        <f>QB!I20</f>
        <v>0</v>
      </c>
      <c r="J209" s="385">
        <f>QB!J20</f>
        <v>1</v>
      </c>
      <c r="K209" s="385">
        <f>QB!K20</f>
        <v>0.5</v>
      </c>
      <c r="L209" s="385">
        <f>QB!L20</f>
        <v>0</v>
      </c>
      <c r="M209" s="385">
        <f>QB!M20</f>
        <v>0</v>
      </c>
      <c r="N209" s="385">
        <f>QB!N20</f>
        <v>2</v>
      </c>
      <c r="O209" s="385">
        <f>QB!O20</f>
        <v>0</v>
      </c>
      <c r="P209" s="385">
        <f>QB!P20</f>
        <v>0</v>
      </c>
      <c r="Q209" s="385">
        <f>QB!Q20</f>
        <v>0.5</v>
      </c>
      <c r="R209" s="385">
        <f>QB!R20</f>
        <v>3</v>
      </c>
      <c r="S209" s="385">
        <f>QB!S20</f>
        <v>0</v>
      </c>
      <c r="T209" s="385">
        <f>QB!T20</f>
        <v>1.5</v>
      </c>
      <c r="U209" s="385">
        <f>QB!U20</f>
        <v>0</v>
      </c>
      <c r="V209" s="385">
        <f>QB!V20</f>
        <v>0.5</v>
      </c>
      <c r="W209" s="385">
        <f>QB!W20</f>
        <v>0</v>
      </c>
      <c r="X209" s="385">
        <f>QB!X20</f>
        <v>0</v>
      </c>
      <c r="Y209" s="385">
        <f>QB!Y20</f>
        <v>0</v>
      </c>
      <c r="Z209" s="385">
        <f>QB!Z20</f>
        <v>0</v>
      </c>
      <c r="AA209" s="385">
        <f>QB!AA20</f>
        <v>0</v>
      </c>
      <c r="AB209" s="385">
        <f>QB!AB20</f>
        <v>0</v>
      </c>
      <c r="AC209" s="386">
        <f>QB!AC20</f>
        <v>11</v>
      </c>
      <c r="AD209" s="386">
        <f>QB!AD20</f>
        <v>13.5</v>
      </c>
      <c r="AE209" s="386">
        <f>QB!AE20</f>
        <v>19.5</v>
      </c>
      <c r="AF209" s="386">
        <f>QB!AF20</f>
        <v>-6</v>
      </c>
      <c r="AG209" s="387">
        <f>QB!AG20</f>
        <v>1.2272727272727273</v>
      </c>
      <c r="AH209" s="385">
        <f>QB!AH20</f>
        <v>3</v>
      </c>
      <c r="AI209" s="385">
        <f>QB!AI20</f>
        <v>6</v>
      </c>
      <c r="AJ209" s="385">
        <f>QB!AJ20</f>
        <v>2</v>
      </c>
      <c r="AK209" s="388">
        <f>QB!AK20</f>
        <v>0.36363636363636365</v>
      </c>
      <c r="AL209" s="389" t="str">
        <f>QB!AL20</f>
        <v>R</v>
      </c>
    </row>
    <row r="210" spans="1:38" ht="18" customHeight="1">
      <c r="A210" s="257" t="str">
        <f>CB!A15</f>
        <v>CB</v>
      </c>
      <c r="B210" s="381" t="str">
        <f>CB!B15</f>
        <v>LEE, Philip</v>
      </c>
      <c r="C210" s="385">
        <f>CB!C15</f>
        <v>1</v>
      </c>
      <c r="D210" s="385">
        <f>CB!D15</f>
        <v>0</v>
      </c>
      <c r="E210" s="385">
        <f>CB!E15</f>
        <v>1</v>
      </c>
      <c r="F210" s="385">
        <f>CB!F15</f>
        <v>0</v>
      </c>
      <c r="G210" s="385">
        <f>CB!G15</f>
        <v>0</v>
      </c>
      <c r="H210" s="385">
        <f>CB!H15</f>
        <v>0</v>
      </c>
      <c r="I210" s="385">
        <f>CB!I15</f>
        <v>0</v>
      </c>
      <c r="J210" s="385">
        <f>CB!J15</f>
        <v>0</v>
      </c>
      <c r="K210" s="385">
        <f>CB!K15</f>
        <v>3</v>
      </c>
      <c r="L210" s="385">
        <f>CB!L15</f>
        <v>0</v>
      </c>
      <c r="M210" s="385">
        <f>CB!M15</f>
        <v>0</v>
      </c>
      <c r="N210" s="385">
        <f>CB!N15</f>
        <v>1.5</v>
      </c>
      <c r="O210" s="385">
        <f>CB!O15</f>
        <v>0</v>
      </c>
      <c r="P210" s="385">
        <f>CB!P15</f>
        <v>0</v>
      </c>
      <c r="Q210" s="385">
        <f>CB!Q15</f>
        <v>2</v>
      </c>
      <c r="R210" s="385">
        <f>CB!R15</f>
        <v>0</v>
      </c>
      <c r="S210" s="385">
        <f>CB!S15</f>
        <v>0</v>
      </c>
      <c r="T210" s="385">
        <f>CB!T15</f>
        <v>1</v>
      </c>
      <c r="U210" s="385">
        <f>CB!U15</f>
        <v>0</v>
      </c>
      <c r="V210" s="385">
        <f>CB!V15</f>
        <v>0</v>
      </c>
      <c r="W210" s="385">
        <f>CB!W15</f>
        <v>0</v>
      </c>
      <c r="X210" s="385">
        <f>CB!X15</f>
        <v>0</v>
      </c>
      <c r="Y210" s="385">
        <f>CB!Y15</f>
        <v>2.5</v>
      </c>
      <c r="Z210" s="385">
        <f>CB!Z15</f>
        <v>0</v>
      </c>
      <c r="AA210" s="385">
        <f>CB!AA15</f>
        <v>0</v>
      </c>
      <c r="AB210" s="385">
        <f>CB!AB15</f>
        <v>1.5</v>
      </c>
      <c r="AC210" s="386">
        <f>CB!AC15</f>
        <v>11</v>
      </c>
      <c r="AD210" s="386">
        <f>CB!AD15</f>
        <v>13.5</v>
      </c>
      <c r="AE210" s="386">
        <f>CB!AE15</f>
        <v>19.5</v>
      </c>
      <c r="AF210" s="386">
        <f>CB!AF15</f>
        <v>-6</v>
      </c>
      <c r="AG210" s="387">
        <f>CB!AG15</f>
        <v>1.2272727272727273</v>
      </c>
      <c r="AH210" s="385">
        <f>CB!AH15</f>
        <v>3</v>
      </c>
      <c r="AI210" s="385">
        <f>CB!AI15</f>
        <v>6</v>
      </c>
      <c r="AJ210" s="385">
        <f>CB!AJ15</f>
        <v>2</v>
      </c>
      <c r="AK210" s="388">
        <f>CB!AK15</f>
        <v>0.36363636363636365</v>
      </c>
      <c r="AL210" s="389" t="str">
        <f>CB!AL15</f>
        <v>R</v>
      </c>
    </row>
    <row r="211" spans="1:38" ht="18" customHeight="1">
      <c r="A211" s="257" t="str">
        <f>SB!A20</f>
        <v>SB</v>
      </c>
      <c r="B211" s="381" t="str">
        <f>SB!B20</f>
        <v>BRUNO, Tony</v>
      </c>
      <c r="C211" s="385">
        <f>SB!C20</f>
        <v>0</v>
      </c>
      <c r="D211" s="385">
        <f>SB!D20</f>
        <v>0</v>
      </c>
      <c r="E211" s="385">
        <f>SB!E20</f>
        <v>0</v>
      </c>
      <c r="F211" s="385">
        <f>SB!F20</f>
        <v>0</v>
      </c>
      <c r="G211" s="385">
        <f>SB!G20</f>
        <v>0</v>
      </c>
      <c r="H211" s="385">
        <f>SB!H20</f>
        <v>0</v>
      </c>
      <c r="I211" s="385">
        <f>SB!I20</f>
        <v>0</v>
      </c>
      <c r="J211" s="385">
        <f>SB!J20</f>
        <v>0</v>
      </c>
      <c r="K211" s="385">
        <f>SB!K20</f>
        <v>0</v>
      </c>
      <c r="L211" s="385">
        <f>SB!L20</f>
        <v>0</v>
      </c>
      <c r="M211" s="385">
        <f>SB!M20</f>
        <v>0</v>
      </c>
      <c r="N211" s="385">
        <f>SB!N20</f>
        <v>0</v>
      </c>
      <c r="O211" s="385">
        <f>SB!O20</f>
        <v>0</v>
      </c>
      <c r="P211" s="385">
        <f>SB!P20</f>
        <v>0</v>
      </c>
      <c r="Q211" s="385">
        <f>SB!Q20</f>
        <v>0</v>
      </c>
      <c r="R211" s="385">
        <f>SB!R20</f>
        <v>2.5</v>
      </c>
      <c r="S211" s="385">
        <f>SB!S20</f>
        <v>1</v>
      </c>
      <c r="T211" s="385">
        <f>SB!T20</f>
        <v>1</v>
      </c>
      <c r="U211" s="385">
        <f>SB!U20</f>
        <v>0</v>
      </c>
      <c r="V211" s="385">
        <f>SB!V20</f>
        <v>2</v>
      </c>
      <c r="W211" s="385">
        <f>SB!W20</f>
        <v>0</v>
      </c>
      <c r="X211" s="385">
        <f>SB!X20</f>
        <v>0</v>
      </c>
      <c r="Y211" s="385">
        <f>SB!Y20</f>
        <v>0</v>
      </c>
      <c r="Z211" s="385">
        <f>SB!Z20</f>
        <v>0</v>
      </c>
      <c r="AA211" s="385">
        <f>SB!AA20</f>
        <v>2.5</v>
      </c>
      <c r="AB211" s="385">
        <f>SB!AB20</f>
        <v>0</v>
      </c>
      <c r="AC211" s="386">
        <f>SB!AC20</f>
        <v>8</v>
      </c>
      <c r="AD211" s="386">
        <f>SB!AD20</f>
        <v>9</v>
      </c>
      <c r="AE211" s="386">
        <f>SB!AE20</f>
        <v>15</v>
      </c>
      <c r="AF211" s="386">
        <f>SB!AF20</f>
        <v>-6</v>
      </c>
      <c r="AG211" s="387">
        <f>SB!AG20</f>
        <v>1.125</v>
      </c>
      <c r="AH211" s="385">
        <f>SB!AH20</f>
        <v>3</v>
      </c>
      <c r="AI211" s="385">
        <f>SB!AI20</f>
        <v>5</v>
      </c>
      <c r="AJ211" s="385">
        <f>SB!AJ20</f>
        <v>0</v>
      </c>
      <c r="AK211" s="388">
        <f>SB!AK20</f>
        <v>0.375</v>
      </c>
      <c r="AL211" s="389" t="str">
        <f>SB!AL20</f>
        <v>R</v>
      </c>
    </row>
    <row r="212" spans="1:38" ht="18" customHeight="1">
      <c r="A212" s="257" t="str">
        <f>TW!A9</f>
        <v>TW</v>
      </c>
      <c r="B212" s="381" t="str">
        <f>TW!B9</f>
        <v>SILVERTHORN, Dave</v>
      </c>
      <c r="C212" s="385">
        <f>TW!C9</f>
        <v>0</v>
      </c>
      <c r="D212" s="385">
        <f>TW!D9</f>
        <v>0</v>
      </c>
      <c r="E212" s="385">
        <f>TW!E9</f>
        <v>0.5</v>
      </c>
      <c r="F212" s="385">
        <f>TW!F9</f>
        <v>0</v>
      </c>
      <c r="G212" s="385">
        <f>TW!G9</f>
        <v>0</v>
      </c>
      <c r="H212" s="385">
        <f>TW!H9</f>
        <v>0</v>
      </c>
      <c r="I212" s="385">
        <f>TW!I9</f>
        <v>0</v>
      </c>
      <c r="J212" s="385">
        <f>TW!J9</f>
        <v>0</v>
      </c>
      <c r="K212" s="385">
        <f>TW!K9</f>
        <v>0</v>
      </c>
      <c r="L212" s="385">
        <f>TW!L9</f>
        <v>0</v>
      </c>
      <c r="M212" s="385">
        <f>TW!M9</f>
        <v>0</v>
      </c>
      <c r="N212" s="385">
        <f>TW!N9</f>
        <v>0</v>
      </c>
      <c r="O212" s="385">
        <f>TW!O9</f>
        <v>0</v>
      </c>
      <c r="P212" s="385">
        <f>TW!P9</f>
        <v>0</v>
      </c>
      <c r="Q212" s="385">
        <f>TW!Q9</f>
        <v>0</v>
      </c>
      <c r="R212" s="385">
        <f>TW!R9</f>
        <v>0</v>
      </c>
      <c r="S212" s="385">
        <f>TW!S9</f>
        <v>0</v>
      </c>
      <c r="T212" s="385">
        <f>TW!T9</f>
        <v>0</v>
      </c>
      <c r="U212" s="385">
        <f>TW!U9</f>
        <v>1</v>
      </c>
      <c r="V212" s="385">
        <f>TW!V9</f>
        <v>0</v>
      </c>
      <c r="W212" s="385">
        <f>TW!W9</f>
        <v>0</v>
      </c>
      <c r="X212" s="385">
        <f>TW!X9</f>
        <v>0</v>
      </c>
      <c r="Y212" s="385">
        <f>TW!Y9</f>
        <v>0</v>
      </c>
      <c r="Z212" s="385">
        <f>TW!Z9</f>
        <v>3</v>
      </c>
      <c r="AA212" s="385">
        <f>TW!AA9</f>
        <v>0</v>
      </c>
      <c r="AB212" s="385">
        <f>TW!AB9</f>
        <v>0</v>
      </c>
      <c r="AC212" s="386">
        <f>TW!AC9</f>
        <v>5</v>
      </c>
      <c r="AD212" s="386">
        <f>TW!AD9</f>
        <v>4.5</v>
      </c>
      <c r="AE212" s="386">
        <f>TW!AE9</f>
        <v>10.5</v>
      </c>
      <c r="AF212" s="386">
        <f>TW!AF9</f>
        <v>-6</v>
      </c>
      <c r="AG212" s="387">
        <f>TW!AG9</f>
        <v>0.9</v>
      </c>
      <c r="AH212" s="385">
        <f>TW!AH9</f>
        <v>1</v>
      </c>
      <c r="AI212" s="385">
        <f>TW!AI9</f>
        <v>4</v>
      </c>
      <c r="AJ212" s="385">
        <f>TW!AJ9</f>
        <v>0</v>
      </c>
      <c r="AK212" s="388">
        <f>TW!AK9</f>
        <v>0.2</v>
      </c>
      <c r="AL212" s="389">
        <f>TW!AL9</f>
        <v>0</v>
      </c>
    </row>
    <row r="213" spans="1:38" ht="18" customHeight="1">
      <c r="A213" s="384" t="str">
        <f>WB!A25</f>
        <v>WB</v>
      </c>
      <c r="B213" s="391" t="str">
        <f>WB!B25</f>
        <v>KIELY, Joe</v>
      </c>
      <c r="C213" s="384">
        <f>WB!C25</f>
        <v>0</v>
      </c>
      <c r="D213" s="384">
        <f>WB!D25</f>
        <v>0</v>
      </c>
      <c r="E213" s="384">
        <f>WB!E25</f>
        <v>0</v>
      </c>
      <c r="F213" s="384">
        <f>WB!F25</f>
        <v>0</v>
      </c>
      <c r="G213" s="384">
        <f>WB!G25</f>
        <v>0</v>
      </c>
      <c r="H213" s="384">
        <f>WB!H25</f>
        <v>0</v>
      </c>
      <c r="I213" s="384">
        <f>WB!I25</f>
        <v>0</v>
      </c>
      <c r="J213" s="384">
        <f>WB!J25</f>
        <v>0</v>
      </c>
      <c r="K213" s="384">
        <f>WB!K25</f>
        <v>1</v>
      </c>
      <c r="L213" s="384">
        <f>WB!L25</f>
        <v>0</v>
      </c>
      <c r="M213" s="384">
        <f>WB!M25</f>
        <v>0</v>
      </c>
      <c r="N213" s="384">
        <f>WB!N25</f>
        <v>0</v>
      </c>
      <c r="O213" s="384">
        <f>WB!O25</f>
        <v>0</v>
      </c>
      <c r="P213" s="384">
        <f>WB!P25</f>
        <v>0</v>
      </c>
      <c r="Q213" s="384">
        <f>WB!Q25</f>
        <v>0</v>
      </c>
      <c r="R213" s="384">
        <f>WB!R25</f>
        <v>0</v>
      </c>
      <c r="S213" s="384">
        <f>WB!S25</f>
        <v>0.5</v>
      </c>
      <c r="T213" s="384">
        <f>WB!T25</f>
        <v>0</v>
      </c>
      <c r="U213" s="384">
        <f>WB!U25</f>
        <v>0</v>
      </c>
      <c r="V213" s="384">
        <f>WB!V25</f>
        <v>0</v>
      </c>
      <c r="W213" s="384">
        <f>WB!W25</f>
        <v>0</v>
      </c>
      <c r="X213" s="384">
        <f>WB!X25</f>
        <v>3</v>
      </c>
      <c r="Y213" s="384">
        <f>WB!Y25</f>
        <v>0</v>
      </c>
      <c r="Z213" s="384">
        <f>WB!Z25</f>
        <v>0</v>
      </c>
      <c r="AA213" s="384">
        <f>WB!AA25</f>
        <v>0</v>
      </c>
      <c r="AB213" s="384">
        <f>WB!AB25</f>
        <v>0</v>
      </c>
      <c r="AC213" s="392">
        <f>WB!AC25</f>
        <v>5</v>
      </c>
      <c r="AD213" s="392">
        <f>WB!AD25</f>
        <v>4.5</v>
      </c>
      <c r="AE213" s="392">
        <f>WB!AE25</f>
        <v>10.5</v>
      </c>
      <c r="AF213" s="392">
        <f>WB!AF25</f>
        <v>-6</v>
      </c>
      <c r="AG213" s="393">
        <f>WB!AG25</f>
        <v>0.9</v>
      </c>
      <c r="AH213" s="384">
        <f>WB!AH25</f>
        <v>1</v>
      </c>
      <c r="AI213" s="384">
        <f>WB!AI25</f>
        <v>4</v>
      </c>
      <c r="AJ213" s="384">
        <f>WB!AJ25</f>
        <v>0</v>
      </c>
      <c r="AK213" s="394">
        <f>WB!AK25</f>
        <v>0.2</v>
      </c>
      <c r="AL213" s="384">
        <f>WB!AL25</f>
        <v>0</v>
      </c>
    </row>
    <row r="214" spans="1:38" ht="18" customHeight="1">
      <c r="A214" s="257" t="str">
        <f>PC!A14</f>
        <v>PC</v>
      </c>
      <c r="B214" s="381" t="str">
        <f>PC!B14</f>
        <v>HOFFMAN, Harley</v>
      </c>
      <c r="C214" s="385">
        <f>PC!C14</f>
        <v>0</v>
      </c>
      <c r="D214" s="385">
        <f>PC!D14</f>
        <v>0</v>
      </c>
      <c r="E214" s="385">
        <f>PC!E14</f>
        <v>0</v>
      </c>
      <c r="F214" s="385">
        <f>PC!F14</f>
        <v>0</v>
      </c>
      <c r="G214" s="385">
        <f>PC!G14</f>
        <v>0</v>
      </c>
      <c r="H214" s="385">
        <f>PC!H14</f>
        <v>0</v>
      </c>
      <c r="I214" s="385">
        <f>PC!I14</f>
        <v>0</v>
      </c>
      <c r="J214" s="385">
        <f>PC!J14</f>
        <v>0</v>
      </c>
      <c r="K214" s="385">
        <f>PC!K14</f>
        <v>0</v>
      </c>
      <c r="L214" s="385">
        <f>PC!L14</f>
        <v>0</v>
      </c>
      <c r="M214" s="385">
        <f>PC!M14</f>
        <v>0</v>
      </c>
      <c r="N214" s="385">
        <f>PC!N14</f>
        <v>0</v>
      </c>
      <c r="O214" s="385">
        <f>PC!O14</f>
        <v>0</v>
      </c>
      <c r="P214" s="385">
        <f>PC!P14</f>
        <v>0</v>
      </c>
      <c r="Q214" s="385">
        <f>PC!Q14</f>
        <v>0</v>
      </c>
      <c r="R214" s="385">
        <f>PC!R14</f>
        <v>0</v>
      </c>
      <c r="S214" s="385">
        <f>PC!S14</f>
        <v>0</v>
      </c>
      <c r="T214" s="385">
        <f>PC!T14</f>
        <v>0</v>
      </c>
      <c r="U214" s="385">
        <f>PC!U14</f>
        <v>0</v>
      </c>
      <c r="V214" s="385">
        <f>PC!V14</f>
        <v>0</v>
      </c>
      <c r="W214" s="385">
        <f>PC!W14</f>
        <v>0</v>
      </c>
      <c r="X214" s="385">
        <f>PC!X14</f>
        <v>0</v>
      </c>
      <c r="Y214" s="385">
        <f>PC!Y14</f>
        <v>0</v>
      </c>
      <c r="Z214" s="385">
        <f>PC!Z14</f>
        <v>0</v>
      </c>
      <c r="AA214" s="385">
        <f>PC!AA14</f>
        <v>0</v>
      </c>
      <c r="AB214" s="385">
        <f>PC!AB14</f>
        <v>0</v>
      </c>
      <c r="AC214" s="386">
        <f>PC!AC14</f>
        <v>2</v>
      </c>
      <c r="AD214" s="386">
        <f>PC!AD14</f>
        <v>0</v>
      </c>
      <c r="AE214" s="386">
        <f>PC!AE14</f>
        <v>6</v>
      </c>
      <c r="AF214" s="386">
        <f>PC!AF14</f>
        <v>-6</v>
      </c>
      <c r="AG214" s="387">
        <f>PC!AG14</f>
        <v>0</v>
      </c>
      <c r="AH214" s="385">
        <f>PC!AH14</f>
        <v>0</v>
      </c>
      <c r="AI214" s="385">
        <f>PC!AI14</f>
        <v>2</v>
      </c>
      <c r="AJ214" s="385">
        <f>PC!AJ14</f>
        <v>0</v>
      </c>
      <c r="AK214" s="388">
        <f>PC!AK14</f>
        <v>0</v>
      </c>
      <c r="AL214" s="389">
        <f>PC!AL14</f>
        <v>0</v>
      </c>
    </row>
    <row r="215" spans="1:38" ht="18" customHeight="1">
      <c r="A215" s="384" t="str">
        <f>SB!A21</f>
        <v>SB</v>
      </c>
      <c r="B215" s="395" t="str">
        <f>SB!B21</f>
        <v>CONNORS, George</v>
      </c>
      <c r="C215" s="389">
        <f>SB!C21</f>
        <v>0</v>
      </c>
      <c r="D215" s="389">
        <f>SB!D21</f>
        <v>0</v>
      </c>
      <c r="E215" s="389">
        <f>SB!E21</f>
        <v>0</v>
      </c>
      <c r="F215" s="389">
        <f>SB!F21</f>
        <v>0</v>
      </c>
      <c r="G215" s="389">
        <f>SB!G21</f>
        <v>0</v>
      </c>
      <c r="H215" s="389">
        <f>SB!H21</f>
        <v>0</v>
      </c>
      <c r="I215" s="389">
        <f>SB!I21</f>
        <v>0</v>
      </c>
      <c r="J215" s="389">
        <f>SB!J21</f>
        <v>0</v>
      </c>
      <c r="K215" s="389">
        <f>SB!K21</f>
        <v>0</v>
      </c>
      <c r="L215" s="389">
        <f>SB!L21</f>
        <v>0</v>
      </c>
      <c r="M215" s="389">
        <f>SB!M21</f>
        <v>0</v>
      </c>
      <c r="N215" s="389">
        <f>SB!N21</f>
        <v>0</v>
      </c>
      <c r="O215" s="389">
        <f>SB!O21</f>
        <v>0</v>
      </c>
      <c r="P215" s="389">
        <f>SB!P21</f>
        <v>0</v>
      </c>
      <c r="Q215" s="389">
        <f>SB!Q21</f>
        <v>0</v>
      </c>
      <c r="R215" s="389">
        <f>SB!R21</f>
        <v>0</v>
      </c>
      <c r="S215" s="389">
        <f>SB!S21</f>
        <v>0</v>
      </c>
      <c r="T215" s="389">
        <f>SB!T21</f>
        <v>0</v>
      </c>
      <c r="U215" s="389">
        <f>SB!U21</f>
        <v>0</v>
      </c>
      <c r="V215" s="389">
        <f>SB!V21</f>
        <v>0</v>
      </c>
      <c r="W215" s="389">
        <f>SB!W21</f>
        <v>0</v>
      </c>
      <c r="X215" s="389">
        <f>SB!X21</f>
        <v>0</v>
      </c>
      <c r="Y215" s="389">
        <f>SB!Y21</f>
        <v>0</v>
      </c>
      <c r="Z215" s="389">
        <f>SB!Z21</f>
        <v>0</v>
      </c>
      <c r="AA215" s="389">
        <f>SB!AA21</f>
        <v>0</v>
      </c>
      <c r="AB215" s="389">
        <f>SB!AB21</f>
        <v>0</v>
      </c>
      <c r="AC215" s="396">
        <f>SB!AC21</f>
        <v>2</v>
      </c>
      <c r="AD215" s="396">
        <f>SB!AD21</f>
        <v>0</v>
      </c>
      <c r="AE215" s="396">
        <f>SB!AE21</f>
        <v>6</v>
      </c>
      <c r="AF215" s="396">
        <f>SB!AF21</f>
        <v>-6</v>
      </c>
      <c r="AG215" s="387">
        <f>SB!AG21</f>
        <v>0</v>
      </c>
      <c r="AH215" s="385">
        <f>SB!AH21</f>
        <v>0</v>
      </c>
      <c r="AI215" s="385">
        <f>SB!AI21</f>
        <v>2</v>
      </c>
      <c r="AJ215" s="385">
        <f>SB!AJ21</f>
        <v>0</v>
      </c>
      <c r="AK215" s="388">
        <f>SB!AK21</f>
        <v>0</v>
      </c>
      <c r="AL215" s="389">
        <f>SB!AL21</f>
        <v>0</v>
      </c>
    </row>
    <row r="216" spans="1:38" ht="18" customHeight="1">
      <c r="A216" s="257" t="str">
        <f>AB!A22</f>
        <v>AB</v>
      </c>
      <c r="B216" s="381" t="str">
        <f>AB!B22</f>
        <v>OTTOSON, Bob</v>
      </c>
      <c r="C216" s="385">
        <f>AB!C22</f>
        <v>0</v>
      </c>
      <c r="D216" s="385">
        <f>AB!D22</f>
        <v>0</v>
      </c>
      <c r="E216" s="385">
        <f>AB!E22</f>
        <v>0</v>
      </c>
      <c r="F216" s="385">
        <f>AB!F22</f>
        <v>0</v>
      </c>
      <c r="G216" s="385">
        <f>AB!G22</f>
        <v>0</v>
      </c>
      <c r="H216" s="385">
        <f>AB!H22</f>
        <v>0</v>
      </c>
      <c r="I216" s="385">
        <f>AB!I22</f>
        <v>0</v>
      </c>
      <c r="J216" s="385">
        <f>AB!J22</f>
        <v>0</v>
      </c>
      <c r="K216" s="385">
        <f>AB!K22</f>
        <v>0</v>
      </c>
      <c r="L216" s="385">
        <f>AB!L22</f>
        <v>0</v>
      </c>
      <c r="M216" s="385">
        <f>AB!M22</f>
        <v>0</v>
      </c>
      <c r="N216" s="385">
        <f>AB!N22</f>
        <v>0</v>
      </c>
      <c r="O216" s="385">
        <f>AB!O22</f>
        <v>0</v>
      </c>
      <c r="P216" s="385">
        <f>AB!P22</f>
        <v>0</v>
      </c>
      <c r="Q216" s="385">
        <f>AB!Q22</f>
        <v>0</v>
      </c>
      <c r="R216" s="385">
        <f>AB!R22</f>
        <v>0</v>
      </c>
      <c r="S216" s="385">
        <f>AB!S22</f>
        <v>0</v>
      </c>
      <c r="T216" s="385">
        <f>AB!T22</f>
        <v>0</v>
      </c>
      <c r="U216" s="385">
        <f>AB!U22</f>
        <v>0</v>
      </c>
      <c r="V216" s="385">
        <f>AB!V22</f>
        <v>0</v>
      </c>
      <c r="W216" s="385">
        <f>AB!W22</f>
        <v>0</v>
      </c>
      <c r="X216" s="385">
        <f>AB!X22</f>
        <v>0</v>
      </c>
      <c r="Y216" s="385">
        <f>AB!Y22</f>
        <v>0</v>
      </c>
      <c r="Z216" s="385">
        <f>AB!Z22</f>
        <v>0</v>
      </c>
      <c r="AA216" s="385">
        <f>AB!AA22</f>
        <v>0</v>
      </c>
      <c r="AB216" s="385">
        <f>AB!AB22</f>
        <v>0</v>
      </c>
      <c r="AC216" s="386">
        <f>AB!AC22</f>
        <v>2</v>
      </c>
      <c r="AD216" s="386">
        <f>AB!AD22</f>
        <v>0</v>
      </c>
      <c r="AE216" s="386">
        <f>AB!AE22</f>
        <v>6</v>
      </c>
      <c r="AF216" s="386">
        <f>AB!AF22</f>
        <v>-6</v>
      </c>
      <c r="AG216" s="387">
        <f>AB!AG22</f>
        <v>0</v>
      </c>
      <c r="AH216" s="385">
        <f>AB!AH22</f>
        <v>0</v>
      </c>
      <c r="AI216" s="385">
        <f>AB!AI22</f>
        <v>2</v>
      </c>
      <c r="AJ216" s="385">
        <f>AB!AJ22</f>
        <v>0</v>
      </c>
      <c r="AK216" s="388">
        <f>AB!AK22</f>
        <v>0</v>
      </c>
      <c r="AL216" s="389">
        <f>AB!AL22</f>
        <v>0</v>
      </c>
    </row>
    <row r="217" spans="1:38" ht="18" customHeight="1">
      <c r="A217" s="257" t="str">
        <f>CB!A16</f>
        <v>CB</v>
      </c>
      <c r="B217" s="381" t="str">
        <f>CB!B16</f>
        <v>SLAVIN, Ed</v>
      </c>
      <c r="C217" s="385">
        <f>CB!C16</f>
        <v>2.5</v>
      </c>
      <c r="D217" s="385">
        <f>CB!D16</f>
        <v>3</v>
      </c>
      <c r="E217" s="385">
        <f>CB!E16</f>
        <v>0</v>
      </c>
      <c r="F217" s="385">
        <f>CB!F16</f>
        <v>1.5</v>
      </c>
      <c r="G217" s="385">
        <f>CB!G16</f>
        <v>3</v>
      </c>
      <c r="H217" s="385">
        <f>CB!H16</f>
        <v>1</v>
      </c>
      <c r="I217" s="385">
        <f>CB!I16</f>
        <v>1</v>
      </c>
      <c r="J217" s="385">
        <f>CB!J16</f>
        <v>1</v>
      </c>
      <c r="K217" s="385">
        <f>CB!K16</f>
        <v>1</v>
      </c>
      <c r="L217" s="385">
        <f>CB!L16</f>
        <v>1</v>
      </c>
      <c r="M217" s="385">
        <f>CB!M16</f>
        <v>0</v>
      </c>
      <c r="N217" s="385">
        <f>CB!N16</f>
        <v>0</v>
      </c>
      <c r="O217" s="385">
        <f>CB!O16</f>
        <v>1</v>
      </c>
      <c r="P217" s="385">
        <f>CB!P16</f>
        <v>2</v>
      </c>
      <c r="Q217" s="385">
        <f>CB!Q16</f>
        <v>0.5</v>
      </c>
      <c r="R217" s="385">
        <f>CB!R16</f>
        <v>3</v>
      </c>
      <c r="S217" s="385">
        <f>CB!S16</f>
        <v>1.5</v>
      </c>
      <c r="T217" s="385">
        <f>CB!T16</f>
        <v>2</v>
      </c>
      <c r="U217" s="385">
        <f>CB!U16</f>
        <v>0</v>
      </c>
      <c r="V217" s="385">
        <f>CB!V16</f>
        <v>1</v>
      </c>
      <c r="W217" s="385">
        <f>CB!W16</f>
        <v>2</v>
      </c>
      <c r="X217" s="385">
        <f>CB!X16</f>
        <v>2</v>
      </c>
      <c r="Y217" s="385">
        <f>CB!Y16</f>
        <v>0</v>
      </c>
      <c r="Z217" s="385">
        <f>CB!Z16</f>
        <v>2</v>
      </c>
      <c r="AA217" s="385">
        <f>CB!AA16</f>
        <v>0</v>
      </c>
      <c r="AB217" s="385">
        <f>CB!AB16</f>
        <v>2</v>
      </c>
      <c r="AC217" s="386">
        <f>CB!AC16</f>
        <v>25</v>
      </c>
      <c r="AD217" s="386">
        <f>CB!AD16</f>
        <v>34</v>
      </c>
      <c r="AE217" s="386">
        <f>CB!AE16</f>
        <v>41</v>
      </c>
      <c r="AF217" s="386">
        <f>CB!AF16</f>
        <v>-7</v>
      </c>
      <c r="AG217" s="387">
        <f>CB!AG16</f>
        <v>1.36</v>
      </c>
      <c r="AH217" s="385">
        <f>CB!AH16</f>
        <v>10</v>
      </c>
      <c r="AI217" s="385">
        <f>CB!AI16</f>
        <v>13</v>
      </c>
      <c r="AJ217" s="385">
        <f>CB!AJ16</f>
        <v>2</v>
      </c>
      <c r="AK217" s="388">
        <f>CB!AK16</f>
        <v>0.44</v>
      </c>
      <c r="AL217" s="389" t="str">
        <f>CB!AL16</f>
        <v>R</v>
      </c>
    </row>
    <row r="218" spans="1:38" ht="18" customHeight="1">
      <c r="A218" s="257" t="str">
        <f>PC!A15</f>
        <v>PC</v>
      </c>
      <c r="B218" s="381" t="str">
        <f>PC!B15</f>
        <v>FITZHENRY, Jim</v>
      </c>
      <c r="C218" s="385">
        <f>PC!C15</f>
        <v>2.5</v>
      </c>
      <c r="D218" s="385">
        <f>PC!D15</f>
        <v>0</v>
      </c>
      <c r="E218" s="385">
        <f>PC!E15</f>
        <v>3</v>
      </c>
      <c r="F218" s="385">
        <f>PC!F15</f>
        <v>3</v>
      </c>
      <c r="G218" s="385">
        <f>PC!G15</f>
        <v>1</v>
      </c>
      <c r="H218" s="385">
        <f>PC!H15</f>
        <v>3</v>
      </c>
      <c r="I218" s="385">
        <f>PC!I15</f>
        <v>0</v>
      </c>
      <c r="J218" s="385">
        <f>PC!J15</f>
        <v>1</v>
      </c>
      <c r="K218" s="385">
        <f>PC!K15</f>
        <v>0.5</v>
      </c>
      <c r="L218" s="385">
        <f>PC!L15</f>
        <v>0</v>
      </c>
      <c r="M218" s="385">
        <f>PC!M15</f>
        <v>1</v>
      </c>
      <c r="N218" s="385">
        <f>PC!N15</f>
        <v>0</v>
      </c>
      <c r="O218" s="385">
        <f>PC!O15</f>
        <v>0</v>
      </c>
      <c r="P218" s="385">
        <f>PC!P15</f>
        <v>2</v>
      </c>
      <c r="Q218" s="385">
        <f>PC!Q15</f>
        <v>1</v>
      </c>
      <c r="R218" s="385">
        <f>PC!R15</f>
        <v>1</v>
      </c>
      <c r="S218" s="385">
        <f>PC!S15</f>
        <v>0</v>
      </c>
      <c r="T218" s="385">
        <f>PC!T15</f>
        <v>0</v>
      </c>
      <c r="U218" s="385">
        <f>PC!U15</f>
        <v>2.5</v>
      </c>
      <c r="V218" s="385">
        <f>PC!V15</f>
        <v>0</v>
      </c>
      <c r="W218" s="385">
        <f>PC!W15</f>
        <v>2</v>
      </c>
      <c r="X218" s="385">
        <f>PC!X15</f>
        <v>2.5</v>
      </c>
      <c r="Y218" s="385">
        <f>PC!Y15</f>
        <v>0</v>
      </c>
      <c r="Z218" s="385">
        <f>PC!Z15</f>
        <v>2</v>
      </c>
      <c r="AA218" s="385">
        <f>PC!AA15</f>
        <v>2</v>
      </c>
      <c r="AB218" s="385">
        <f>PC!AB15</f>
        <v>2.5</v>
      </c>
      <c r="AC218" s="386">
        <f>PC!AC15</f>
        <v>24</v>
      </c>
      <c r="AD218" s="386">
        <f>PC!AD15</f>
        <v>32.5</v>
      </c>
      <c r="AE218" s="386">
        <f>PC!AE15</f>
        <v>39.5</v>
      </c>
      <c r="AF218" s="386">
        <f>PC!AF15</f>
        <v>-7</v>
      </c>
      <c r="AG218" s="387">
        <f>PC!AG15</f>
        <v>1.3541666666666667</v>
      </c>
      <c r="AH218" s="385">
        <f>PC!AH15</f>
        <v>11</v>
      </c>
      <c r="AI218" s="385">
        <f>PC!AI15</f>
        <v>13</v>
      </c>
      <c r="AJ218" s="385">
        <f>PC!AJ15</f>
        <v>0</v>
      </c>
      <c r="AK218" s="388">
        <f>PC!AK15</f>
        <v>0.45833333333333331</v>
      </c>
      <c r="AL218" s="389">
        <f>PC!AL15</f>
        <v>0</v>
      </c>
    </row>
    <row r="219" spans="1:38" ht="18" customHeight="1">
      <c r="A219" s="257" t="str">
        <f>GK!A16</f>
        <v>GK</v>
      </c>
      <c r="B219" s="381" t="str">
        <f>GK!B16</f>
        <v>FRIEL, Frank</v>
      </c>
      <c r="C219" s="385">
        <f>GK!C16</f>
        <v>0</v>
      </c>
      <c r="D219" s="385">
        <f>GK!D16</f>
        <v>0</v>
      </c>
      <c r="E219" s="385">
        <f>GK!E16</f>
        <v>2</v>
      </c>
      <c r="F219" s="385">
        <f>GK!F16</f>
        <v>0</v>
      </c>
      <c r="G219" s="385">
        <f>GK!G16</f>
        <v>0</v>
      </c>
      <c r="H219" s="385">
        <f>GK!H16</f>
        <v>1</v>
      </c>
      <c r="I219" s="385">
        <f>GK!I16</f>
        <v>0.5</v>
      </c>
      <c r="J219" s="385">
        <f>GK!J16</f>
        <v>0</v>
      </c>
      <c r="K219" s="385">
        <f>GK!K16</f>
        <v>0</v>
      </c>
      <c r="L219" s="385">
        <f>GK!L16</f>
        <v>1</v>
      </c>
      <c r="M219" s="385">
        <f>GK!M16</f>
        <v>0</v>
      </c>
      <c r="N219" s="385">
        <f>GK!N16</f>
        <v>2.5</v>
      </c>
      <c r="O219" s="385">
        <f>GK!O16</f>
        <v>1.5</v>
      </c>
      <c r="P219" s="385">
        <f>GK!P16</f>
        <v>3</v>
      </c>
      <c r="Q219" s="385">
        <f>GK!Q16</f>
        <v>0</v>
      </c>
      <c r="R219" s="385">
        <f>GK!R16</f>
        <v>2</v>
      </c>
      <c r="S219" s="385">
        <f>GK!S16</f>
        <v>0</v>
      </c>
      <c r="T219" s="385">
        <f>GK!T16</f>
        <v>1</v>
      </c>
      <c r="U219" s="385">
        <f>GK!U16</f>
        <v>0</v>
      </c>
      <c r="V219" s="385">
        <f>GK!V16</f>
        <v>1.5</v>
      </c>
      <c r="W219" s="385">
        <f>GK!W16</f>
        <v>0</v>
      </c>
      <c r="X219" s="385">
        <f>GK!X16</f>
        <v>0</v>
      </c>
      <c r="Y219" s="385">
        <f>GK!Y16</f>
        <v>3</v>
      </c>
      <c r="Z219" s="385">
        <f>GK!Z16</f>
        <v>1.5</v>
      </c>
      <c r="AA219" s="385">
        <f>GK!AA16</f>
        <v>0</v>
      </c>
      <c r="AB219" s="385">
        <f>GK!AB16</f>
        <v>1.5</v>
      </c>
      <c r="AC219" s="386">
        <f>GK!AC16</f>
        <v>17</v>
      </c>
      <c r="AD219" s="386">
        <f>GK!AD16</f>
        <v>22</v>
      </c>
      <c r="AE219" s="386">
        <f>GK!AE16</f>
        <v>29</v>
      </c>
      <c r="AF219" s="386">
        <f>GK!AF16</f>
        <v>-7</v>
      </c>
      <c r="AG219" s="387">
        <f>GK!AG16</f>
        <v>1.2941176470588236</v>
      </c>
      <c r="AH219" s="385">
        <f>GK!AH16</f>
        <v>5</v>
      </c>
      <c r="AI219" s="385">
        <f>GK!AI16</f>
        <v>8</v>
      </c>
      <c r="AJ219" s="385">
        <f>GK!AJ16</f>
        <v>4</v>
      </c>
      <c r="AK219" s="388">
        <f>GK!AK16</f>
        <v>0.41176470588235292</v>
      </c>
      <c r="AL219" s="389">
        <f>GK!AL16</f>
        <v>0</v>
      </c>
    </row>
    <row r="220" spans="1:38" ht="18" customHeight="1">
      <c r="A220" s="257" t="str">
        <f>'G2'!A19</f>
        <v>G2</v>
      </c>
      <c r="B220" s="381" t="str">
        <f>'G2'!B19</f>
        <v>ORTIZ, Frank</v>
      </c>
      <c r="C220" s="385">
        <f>'G2'!C19</f>
        <v>0</v>
      </c>
      <c r="D220" s="385">
        <f>'G2'!D19</f>
        <v>0</v>
      </c>
      <c r="E220" s="385">
        <f>'G2'!E19</f>
        <v>0</v>
      </c>
      <c r="F220" s="385">
        <f>'G2'!F19</f>
        <v>1.5</v>
      </c>
      <c r="G220" s="385">
        <f>'G2'!G19</f>
        <v>0</v>
      </c>
      <c r="H220" s="385">
        <f>'G2'!H19</f>
        <v>0</v>
      </c>
      <c r="I220" s="385">
        <f>'G2'!I19</f>
        <v>2</v>
      </c>
      <c r="J220" s="385">
        <f>'G2'!J19</f>
        <v>0</v>
      </c>
      <c r="K220" s="385">
        <f>'G2'!K19</f>
        <v>1.5</v>
      </c>
      <c r="L220" s="385">
        <f>'G2'!L19</f>
        <v>0.5</v>
      </c>
      <c r="M220" s="385">
        <f>'G2'!M19</f>
        <v>3</v>
      </c>
      <c r="N220" s="385">
        <f>'G2'!N19</f>
        <v>0</v>
      </c>
      <c r="O220" s="385">
        <f>'G2'!O19</f>
        <v>0</v>
      </c>
      <c r="P220" s="385">
        <f>'G2'!P19</f>
        <v>1.5</v>
      </c>
      <c r="Q220" s="385">
        <f>'G2'!Q19</f>
        <v>0</v>
      </c>
      <c r="R220" s="385">
        <f>'G2'!R19</f>
        <v>0</v>
      </c>
      <c r="S220" s="385">
        <f>'G2'!S19</f>
        <v>0</v>
      </c>
      <c r="T220" s="385">
        <f>'G2'!T19</f>
        <v>0.5</v>
      </c>
      <c r="U220" s="385">
        <f>'G2'!U19</f>
        <v>0</v>
      </c>
      <c r="V220" s="385">
        <f>'G2'!V19</f>
        <v>3</v>
      </c>
      <c r="W220" s="385">
        <f>'G2'!W19</f>
        <v>1</v>
      </c>
      <c r="X220" s="385">
        <f>'G2'!X19</f>
        <v>0</v>
      </c>
      <c r="Y220" s="385">
        <f>'G2'!Y19</f>
        <v>0</v>
      </c>
      <c r="Z220" s="385">
        <f>'G2'!Z19</f>
        <v>0</v>
      </c>
      <c r="AA220" s="385">
        <f>'G2'!AA19</f>
        <v>0</v>
      </c>
      <c r="AB220" s="385">
        <f>'G2'!AB19</f>
        <v>0</v>
      </c>
      <c r="AC220" s="386">
        <f>'G2'!AC19</f>
        <v>12</v>
      </c>
      <c r="AD220" s="386">
        <f>'G2'!AD19</f>
        <v>14.5</v>
      </c>
      <c r="AE220" s="386">
        <f>'G2'!AE19</f>
        <v>21.5</v>
      </c>
      <c r="AF220" s="386">
        <f>'G2'!AF19</f>
        <v>-7</v>
      </c>
      <c r="AG220" s="387">
        <f>'G2'!AG19</f>
        <v>1.2083333333333333</v>
      </c>
      <c r="AH220" s="385">
        <f>'G2'!AH19</f>
        <v>3</v>
      </c>
      <c r="AI220" s="385">
        <f>'G2'!AI19</f>
        <v>6</v>
      </c>
      <c r="AJ220" s="385">
        <f>'G2'!AJ19</f>
        <v>3</v>
      </c>
      <c r="AK220" s="388">
        <f>'G2'!AK19</f>
        <v>0.375</v>
      </c>
      <c r="AL220" s="389" t="str">
        <f>'G2'!AL19</f>
        <v>R</v>
      </c>
    </row>
    <row r="221" spans="1:38" ht="18" customHeight="1">
      <c r="A221" s="257" t="str">
        <f>SE!A20</f>
        <v>SE</v>
      </c>
      <c r="B221" s="381" t="str">
        <f>SE!B20</f>
        <v>MINCIELLI, Tone</v>
      </c>
      <c r="C221" s="385">
        <f>SE!C20</f>
        <v>0</v>
      </c>
      <c r="D221" s="385">
        <f>SE!D20</f>
        <v>0</v>
      </c>
      <c r="E221" s="385">
        <f>SE!E20</f>
        <v>1</v>
      </c>
      <c r="F221" s="385">
        <f>SE!F20</f>
        <v>2</v>
      </c>
      <c r="G221" s="385">
        <f>SE!G20</f>
        <v>0</v>
      </c>
      <c r="H221" s="385">
        <f>SE!H20</f>
        <v>0</v>
      </c>
      <c r="I221" s="385">
        <f>SE!I20</f>
        <v>0</v>
      </c>
      <c r="J221" s="385">
        <f>SE!J20</f>
        <v>0</v>
      </c>
      <c r="K221" s="385">
        <f>SE!K20</f>
        <v>0</v>
      </c>
      <c r="L221" s="385">
        <f>SE!L20</f>
        <v>0</v>
      </c>
      <c r="M221" s="385">
        <f>SE!M20</f>
        <v>0</v>
      </c>
      <c r="N221" s="385">
        <f>SE!N20</f>
        <v>0</v>
      </c>
      <c r="O221" s="385">
        <f>SE!O20</f>
        <v>0</v>
      </c>
      <c r="P221" s="385">
        <f>SE!P20</f>
        <v>0</v>
      </c>
      <c r="Q221" s="385">
        <f>SE!Q20</f>
        <v>2.5</v>
      </c>
      <c r="R221" s="385">
        <f>SE!R20</f>
        <v>0</v>
      </c>
      <c r="S221" s="385">
        <f>SE!S20</f>
        <v>0.5</v>
      </c>
      <c r="T221" s="385">
        <f>SE!T20</f>
        <v>0.5</v>
      </c>
      <c r="U221" s="385">
        <f>SE!U20</f>
        <v>0</v>
      </c>
      <c r="V221" s="385">
        <f>SE!V20</f>
        <v>0</v>
      </c>
      <c r="W221" s="385">
        <f>SE!W20</f>
        <v>0</v>
      </c>
      <c r="X221" s="385">
        <f>SE!X20</f>
        <v>3</v>
      </c>
      <c r="Y221" s="385">
        <f>SE!Y20</f>
        <v>0</v>
      </c>
      <c r="Z221" s="385">
        <f>SE!Z20</f>
        <v>0</v>
      </c>
      <c r="AA221" s="385">
        <f>SE!AA20</f>
        <v>2</v>
      </c>
      <c r="AB221" s="385">
        <f>SE!AB20</f>
        <v>0</v>
      </c>
      <c r="AC221" s="386">
        <f>SE!AC20</f>
        <v>10</v>
      </c>
      <c r="AD221" s="386">
        <f>SE!AD20</f>
        <v>11.5</v>
      </c>
      <c r="AE221" s="386">
        <f>SE!AE20</f>
        <v>18.5</v>
      </c>
      <c r="AF221" s="386">
        <f>SE!AF20</f>
        <v>-7</v>
      </c>
      <c r="AG221" s="387">
        <f>SE!AG20</f>
        <v>1.1499999999999999</v>
      </c>
      <c r="AH221" s="385">
        <f>SE!AH20</f>
        <v>4</v>
      </c>
      <c r="AI221" s="385">
        <f>SE!AI20</f>
        <v>6</v>
      </c>
      <c r="AJ221" s="385">
        <f>SE!AJ20</f>
        <v>0</v>
      </c>
      <c r="AK221" s="388">
        <f>SE!AK20</f>
        <v>0.4</v>
      </c>
      <c r="AL221" s="389">
        <f>SE!AL20</f>
        <v>0</v>
      </c>
    </row>
    <row r="222" spans="1:38" ht="18" customHeight="1">
      <c r="A222" s="257" t="str">
        <f>SE!A21</f>
        <v>SE</v>
      </c>
      <c r="B222" s="381" t="str">
        <f>SE!B21</f>
        <v>BATTAGLIA, F.</v>
      </c>
      <c r="C222" s="385">
        <f>SE!C21</f>
        <v>2</v>
      </c>
      <c r="D222" s="385">
        <f>SE!D21</f>
        <v>1</v>
      </c>
      <c r="E222" s="385">
        <f>SE!E21</f>
        <v>0</v>
      </c>
      <c r="F222" s="385">
        <f>SE!F21</f>
        <v>0</v>
      </c>
      <c r="G222" s="385">
        <f>SE!G21</f>
        <v>0</v>
      </c>
      <c r="H222" s="385">
        <f>SE!H21</f>
        <v>0</v>
      </c>
      <c r="I222" s="385">
        <f>SE!I21</f>
        <v>0</v>
      </c>
      <c r="J222" s="385">
        <f>SE!J21</f>
        <v>0</v>
      </c>
      <c r="K222" s="385">
        <f>SE!K21</f>
        <v>0</v>
      </c>
      <c r="L222" s="385">
        <f>SE!L21</f>
        <v>0</v>
      </c>
      <c r="M222" s="385">
        <f>SE!M21</f>
        <v>0</v>
      </c>
      <c r="N222" s="385">
        <f>SE!N21</f>
        <v>0</v>
      </c>
      <c r="O222" s="385">
        <f>SE!O21</f>
        <v>0</v>
      </c>
      <c r="P222" s="385">
        <f>SE!P21</f>
        <v>0</v>
      </c>
      <c r="Q222" s="385">
        <f>SE!Q21</f>
        <v>0</v>
      </c>
      <c r="R222" s="385">
        <f>SE!R21</f>
        <v>0</v>
      </c>
      <c r="S222" s="385">
        <f>SE!S21</f>
        <v>0</v>
      </c>
      <c r="T222" s="385">
        <f>SE!T21</f>
        <v>0</v>
      </c>
      <c r="U222" s="385">
        <f>SE!U21</f>
        <v>0</v>
      </c>
      <c r="V222" s="385">
        <f>SE!V21</f>
        <v>0</v>
      </c>
      <c r="W222" s="385">
        <f>SE!W21</f>
        <v>0</v>
      </c>
      <c r="X222" s="385">
        <f>SE!X21</f>
        <v>0</v>
      </c>
      <c r="Y222" s="385">
        <f>SE!Y21</f>
        <v>0.5</v>
      </c>
      <c r="Z222" s="385">
        <f>SE!Z21</f>
        <v>2</v>
      </c>
      <c r="AA222" s="385">
        <f>SE!AA21</f>
        <v>3</v>
      </c>
      <c r="AB222" s="385">
        <f>SE!AB21</f>
        <v>0</v>
      </c>
      <c r="AC222" s="386">
        <f>SE!AC21</f>
        <v>8</v>
      </c>
      <c r="AD222" s="386">
        <f>SE!AD21</f>
        <v>8.5</v>
      </c>
      <c r="AE222" s="386">
        <f>SE!AE21</f>
        <v>15.5</v>
      </c>
      <c r="AF222" s="386">
        <f>SE!AF21</f>
        <v>-7</v>
      </c>
      <c r="AG222" s="387">
        <f>SE!AG21</f>
        <v>1.0625</v>
      </c>
      <c r="AH222" s="385">
        <f>SE!AH21</f>
        <v>3</v>
      </c>
      <c r="AI222" s="385">
        <f>SE!AI21</f>
        <v>5</v>
      </c>
      <c r="AJ222" s="385">
        <f>SE!AJ21</f>
        <v>0</v>
      </c>
      <c r="AK222" s="388">
        <f>SE!AK21</f>
        <v>0.375</v>
      </c>
      <c r="AL222" s="389">
        <f>SE!AL21</f>
        <v>0</v>
      </c>
    </row>
    <row r="223" spans="1:38" ht="18" customHeight="1">
      <c r="A223" s="384" t="str">
        <f>WB!A26</f>
        <v>WB</v>
      </c>
      <c r="B223" s="391" t="str">
        <f>WB!B26</f>
        <v>PIONTKOWSKI, Ted</v>
      </c>
      <c r="C223" s="384">
        <f>WB!C26</f>
        <v>2</v>
      </c>
      <c r="D223" s="384">
        <f>WB!D26</f>
        <v>0</v>
      </c>
      <c r="E223" s="384">
        <f>WB!E26</f>
        <v>0.5</v>
      </c>
      <c r="F223" s="384">
        <f>WB!F26</f>
        <v>0</v>
      </c>
      <c r="G223" s="384">
        <f>WB!G26</f>
        <v>0</v>
      </c>
      <c r="H223" s="384">
        <f>WB!H26</f>
        <v>1.5</v>
      </c>
      <c r="I223" s="384">
        <f>WB!I26</f>
        <v>0.5</v>
      </c>
      <c r="J223" s="384">
        <f>WB!J26</f>
        <v>0</v>
      </c>
      <c r="K223" s="384">
        <f>WB!K26</f>
        <v>0</v>
      </c>
      <c r="L223" s="384">
        <f>WB!L26</f>
        <v>0</v>
      </c>
      <c r="M223" s="384">
        <f>WB!M26</f>
        <v>0</v>
      </c>
      <c r="N223" s="384">
        <f>WB!N26</f>
        <v>0</v>
      </c>
      <c r="O223" s="384">
        <f>WB!O26</f>
        <v>0</v>
      </c>
      <c r="P223" s="384">
        <f>WB!P26</f>
        <v>0</v>
      </c>
      <c r="Q223" s="384">
        <f>WB!Q26</f>
        <v>0</v>
      </c>
      <c r="R223" s="384">
        <f>WB!R26</f>
        <v>0</v>
      </c>
      <c r="S223" s="384">
        <f>WB!S26</f>
        <v>2</v>
      </c>
      <c r="T223" s="384">
        <f>WB!T26</f>
        <v>0</v>
      </c>
      <c r="U223" s="384">
        <f>WB!U26</f>
        <v>0</v>
      </c>
      <c r="V223" s="384">
        <f>WB!V26</f>
        <v>0.5</v>
      </c>
      <c r="W223" s="384">
        <f>WB!W26</f>
        <v>0</v>
      </c>
      <c r="X223" s="384">
        <f>WB!X26</f>
        <v>0</v>
      </c>
      <c r="Y223" s="384">
        <f>WB!Y26</f>
        <v>1.5</v>
      </c>
      <c r="Z223" s="384">
        <f>WB!Z26</f>
        <v>0</v>
      </c>
      <c r="AA223" s="384">
        <f>WB!AA26</f>
        <v>0</v>
      </c>
      <c r="AB223" s="384">
        <f>WB!AB26</f>
        <v>0</v>
      </c>
      <c r="AC223" s="397">
        <f>WB!AC26</f>
        <v>8</v>
      </c>
      <c r="AD223" s="397">
        <f>WB!AD26</f>
        <v>8.5</v>
      </c>
      <c r="AE223" s="397">
        <f>WB!AE26</f>
        <v>15.5</v>
      </c>
      <c r="AF223" s="397">
        <f>WB!AF26</f>
        <v>-7</v>
      </c>
      <c r="AG223" s="393">
        <f>WB!AG26</f>
        <v>1.0625</v>
      </c>
      <c r="AH223" s="384">
        <f>WB!AH26</f>
        <v>2</v>
      </c>
      <c r="AI223" s="384">
        <f>WB!AI26</f>
        <v>4</v>
      </c>
      <c r="AJ223" s="384">
        <f>WB!AJ26</f>
        <v>2</v>
      </c>
      <c r="AK223" s="394">
        <f>WB!AK26</f>
        <v>0.375</v>
      </c>
      <c r="AL223" s="384">
        <f>WB!AL26</f>
        <v>0</v>
      </c>
    </row>
    <row r="224" spans="1:38" ht="18" customHeight="1">
      <c r="A224" s="257" t="str">
        <f>GK!A15</f>
        <v>GK</v>
      </c>
      <c r="B224" s="390" t="str">
        <f>GK!B15</f>
        <v>SASALA, Bob</v>
      </c>
      <c r="C224" s="385">
        <f>GK!C15</f>
        <v>0</v>
      </c>
      <c r="D224" s="385">
        <f>GK!D15</f>
        <v>0</v>
      </c>
      <c r="E224" s="385">
        <f>GK!E15</f>
        <v>0</v>
      </c>
      <c r="F224" s="385">
        <f>GK!F15</f>
        <v>0</v>
      </c>
      <c r="G224" s="385">
        <f>GK!G15</f>
        <v>0</v>
      </c>
      <c r="H224" s="385">
        <f>GK!H15</f>
        <v>0</v>
      </c>
      <c r="I224" s="385">
        <f>GK!I15</f>
        <v>0</v>
      </c>
      <c r="J224" s="385">
        <f>GK!J15</f>
        <v>0</v>
      </c>
      <c r="K224" s="385">
        <f>GK!K15</f>
        <v>0</v>
      </c>
      <c r="L224" s="385">
        <f>GK!L15</f>
        <v>0</v>
      </c>
      <c r="M224" s="385">
        <f>GK!M15</f>
        <v>0</v>
      </c>
      <c r="N224" s="385">
        <f>GK!N15</f>
        <v>0</v>
      </c>
      <c r="O224" s="385">
        <f>GK!O15</f>
        <v>2</v>
      </c>
      <c r="P224" s="385">
        <f>GK!P15</f>
        <v>0</v>
      </c>
      <c r="Q224" s="385">
        <f>GK!Q15</f>
        <v>0.5</v>
      </c>
      <c r="R224" s="385">
        <f>GK!R15</f>
        <v>0</v>
      </c>
      <c r="S224" s="385">
        <f>GK!S15</f>
        <v>1</v>
      </c>
      <c r="T224" s="385">
        <f>GK!T15</f>
        <v>0</v>
      </c>
      <c r="U224" s="385">
        <f>GK!U15</f>
        <v>0</v>
      </c>
      <c r="V224" s="385">
        <f>GK!V15</f>
        <v>0</v>
      </c>
      <c r="W224" s="385">
        <f>GK!W15</f>
        <v>0</v>
      </c>
      <c r="X224" s="385">
        <f>GK!X15</f>
        <v>0</v>
      </c>
      <c r="Y224" s="385">
        <f>GK!Y15</f>
        <v>2</v>
      </c>
      <c r="Z224" s="385">
        <f>GK!Z15</f>
        <v>0</v>
      </c>
      <c r="AA224" s="385">
        <f>GK!AA15</f>
        <v>0</v>
      </c>
      <c r="AB224" s="385">
        <f>GK!AB15</f>
        <v>0</v>
      </c>
      <c r="AC224" s="386">
        <f>GK!AC15</f>
        <v>6</v>
      </c>
      <c r="AD224" s="386">
        <f>GK!AD15</f>
        <v>5.5</v>
      </c>
      <c r="AE224" s="386">
        <f>GK!AE15</f>
        <v>12.5</v>
      </c>
      <c r="AF224" s="386">
        <f>GK!AF15</f>
        <v>-7</v>
      </c>
      <c r="AG224" s="387">
        <f>GK!AG15</f>
        <v>0.91666666666666663</v>
      </c>
      <c r="AH224" s="385">
        <f>GK!AH15</f>
        <v>2</v>
      </c>
      <c r="AI224" s="385">
        <f>GK!AI15</f>
        <v>4</v>
      </c>
      <c r="AJ224" s="385">
        <f>GK!AJ15</f>
        <v>0</v>
      </c>
      <c r="AK224" s="388">
        <f>GK!AK15</f>
        <v>0.33333333333333331</v>
      </c>
      <c r="AL224" s="389" t="str">
        <f>GK!AL15</f>
        <v>R</v>
      </c>
    </row>
    <row r="225" spans="1:38" ht="18" customHeight="1">
      <c r="A225" s="257" t="str">
        <f>AB!A23</f>
        <v>AB</v>
      </c>
      <c r="B225" s="381" t="str">
        <f>AB!B23</f>
        <v>KIM, John</v>
      </c>
      <c r="C225" s="385">
        <f>AB!C23</f>
        <v>0</v>
      </c>
      <c r="D225" s="385">
        <f>AB!D23</f>
        <v>1.5</v>
      </c>
      <c r="E225" s="385">
        <f>AB!E23</f>
        <v>0</v>
      </c>
      <c r="F225" s="385">
        <f>AB!F23</f>
        <v>1.5</v>
      </c>
      <c r="G225" s="385">
        <f>AB!G23</f>
        <v>0</v>
      </c>
      <c r="H225" s="385">
        <f>AB!H23</f>
        <v>0</v>
      </c>
      <c r="I225" s="385">
        <f>AB!I23</f>
        <v>0</v>
      </c>
      <c r="J225" s="385">
        <f>AB!J23</f>
        <v>0</v>
      </c>
      <c r="K225" s="385">
        <f>AB!K23</f>
        <v>0</v>
      </c>
      <c r="L225" s="385">
        <f>AB!L23</f>
        <v>0</v>
      </c>
      <c r="M225" s="385">
        <f>AB!M23</f>
        <v>1</v>
      </c>
      <c r="N225" s="385">
        <f>AB!N23</f>
        <v>0.5</v>
      </c>
      <c r="O225" s="385">
        <f>AB!O23</f>
        <v>0</v>
      </c>
      <c r="P225" s="385">
        <f>AB!P23</f>
        <v>0</v>
      </c>
      <c r="Q225" s="385">
        <f>AB!Q23</f>
        <v>0</v>
      </c>
      <c r="R225" s="385">
        <f>AB!R23</f>
        <v>0</v>
      </c>
      <c r="S225" s="385">
        <f>AB!S23</f>
        <v>1</v>
      </c>
      <c r="T225" s="385">
        <f>AB!T23</f>
        <v>0</v>
      </c>
      <c r="U225" s="385">
        <f>AB!U23</f>
        <v>0</v>
      </c>
      <c r="V225" s="385">
        <f>AB!V23</f>
        <v>0</v>
      </c>
      <c r="W225" s="385">
        <f>AB!W23</f>
        <v>0</v>
      </c>
      <c r="X225" s="385">
        <f>AB!X23</f>
        <v>0</v>
      </c>
      <c r="Y225" s="385">
        <f>AB!Y23</f>
        <v>0</v>
      </c>
      <c r="Z225" s="385">
        <f>AB!Z23</f>
        <v>0</v>
      </c>
      <c r="AA225" s="385">
        <f>AB!AA23</f>
        <v>0</v>
      </c>
      <c r="AB225" s="385">
        <f>AB!AB23</f>
        <v>0</v>
      </c>
      <c r="AC225" s="386">
        <f>AB!AC23</f>
        <v>6</v>
      </c>
      <c r="AD225" s="386">
        <f>AB!AD23</f>
        <v>5.5</v>
      </c>
      <c r="AE225" s="386">
        <f>AB!AE23</f>
        <v>12.5</v>
      </c>
      <c r="AF225" s="386">
        <f>AB!AF23</f>
        <v>-7</v>
      </c>
      <c r="AG225" s="387">
        <f>AB!AG23</f>
        <v>0.91666666666666663</v>
      </c>
      <c r="AH225" s="385">
        <f>AB!AH23</f>
        <v>0</v>
      </c>
      <c r="AI225" s="385">
        <f>AB!AI23</f>
        <v>4</v>
      </c>
      <c r="AJ225" s="385">
        <f>AB!AJ23</f>
        <v>2</v>
      </c>
      <c r="AK225" s="388">
        <f>AB!AK23</f>
        <v>0.16666666666666666</v>
      </c>
      <c r="AL225" s="389">
        <f>AB!AL23</f>
        <v>0</v>
      </c>
    </row>
    <row r="226" spans="1:38" ht="18" customHeight="1">
      <c r="A226" s="257" t="str">
        <f>SE!A22</f>
        <v>SE</v>
      </c>
      <c r="B226" s="381" t="str">
        <f>SE!B22</f>
        <v>LALIBERTE, Todd</v>
      </c>
      <c r="C226" s="385">
        <f>SE!C22</f>
        <v>0</v>
      </c>
      <c r="D226" s="385">
        <f>SE!D22</f>
        <v>0</v>
      </c>
      <c r="E226" s="385">
        <f>SE!E22</f>
        <v>0</v>
      </c>
      <c r="F226" s="385">
        <f>SE!F22</f>
        <v>0</v>
      </c>
      <c r="G226" s="385">
        <f>SE!G22</f>
        <v>0</v>
      </c>
      <c r="H226" s="385">
        <f>SE!H22</f>
        <v>0</v>
      </c>
      <c r="I226" s="385">
        <f>SE!I22</f>
        <v>0</v>
      </c>
      <c r="J226" s="385">
        <f>SE!J22</f>
        <v>0</v>
      </c>
      <c r="K226" s="385">
        <f>SE!K22</f>
        <v>0</v>
      </c>
      <c r="L226" s="385">
        <f>SE!L22</f>
        <v>0</v>
      </c>
      <c r="M226" s="385">
        <f>SE!M22</f>
        <v>0</v>
      </c>
      <c r="N226" s="385">
        <f>SE!N22</f>
        <v>0</v>
      </c>
      <c r="O226" s="385">
        <f>SE!O22</f>
        <v>0</v>
      </c>
      <c r="P226" s="385">
        <f>SE!P22</f>
        <v>0</v>
      </c>
      <c r="Q226" s="385">
        <f>SE!Q22</f>
        <v>0</v>
      </c>
      <c r="R226" s="385">
        <f>SE!R22</f>
        <v>0</v>
      </c>
      <c r="S226" s="385">
        <f>SE!S22</f>
        <v>0</v>
      </c>
      <c r="T226" s="385">
        <f>SE!T22</f>
        <v>0</v>
      </c>
      <c r="U226" s="385">
        <f>SE!U22</f>
        <v>0</v>
      </c>
      <c r="V226" s="385">
        <f>SE!V22</f>
        <v>0</v>
      </c>
      <c r="W226" s="385">
        <f>SE!W22</f>
        <v>0.5</v>
      </c>
      <c r="X226" s="385">
        <f>SE!X22</f>
        <v>0.5</v>
      </c>
      <c r="Y226" s="385">
        <f>SE!Y22</f>
        <v>0</v>
      </c>
      <c r="Z226" s="385">
        <f>SE!Z22</f>
        <v>0</v>
      </c>
      <c r="AA226" s="385">
        <f>SE!AA22</f>
        <v>0</v>
      </c>
      <c r="AB226" s="385">
        <f>SE!AB22</f>
        <v>0</v>
      </c>
      <c r="AC226" s="386">
        <f>SE!AC22</f>
        <v>3</v>
      </c>
      <c r="AD226" s="386">
        <f>SE!AD22</f>
        <v>1</v>
      </c>
      <c r="AE226" s="386">
        <f>SE!AE22</f>
        <v>8</v>
      </c>
      <c r="AF226" s="386">
        <f>SE!AF22</f>
        <v>-7</v>
      </c>
      <c r="AG226" s="387">
        <f>SE!AG22</f>
        <v>0.33333333333333331</v>
      </c>
      <c r="AH226" s="385">
        <f>SE!AH22</f>
        <v>0</v>
      </c>
      <c r="AI226" s="385">
        <f>SE!AI22</f>
        <v>3</v>
      </c>
      <c r="AJ226" s="385">
        <f>SE!AJ22</f>
        <v>0</v>
      </c>
      <c r="AK226" s="388">
        <f>SE!AK22</f>
        <v>0</v>
      </c>
      <c r="AL226" s="389" t="str">
        <f>SE!AL22</f>
        <v>R</v>
      </c>
    </row>
    <row r="227" spans="1:38" ht="18" customHeight="1">
      <c r="A227" s="257" t="str">
        <f>PC!A16</f>
        <v>PC</v>
      </c>
      <c r="B227" s="381" t="str">
        <f>PC!B16</f>
        <v>GENTILE, Sam</v>
      </c>
      <c r="C227" s="385">
        <f>PC!C16</f>
        <v>1</v>
      </c>
      <c r="D227" s="385">
        <f>PC!D16</f>
        <v>1.5</v>
      </c>
      <c r="E227" s="385">
        <f>PC!E16</f>
        <v>1</v>
      </c>
      <c r="F227" s="385">
        <f>PC!F16</f>
        <v>1.5</v>
      </c>
      <c r="G227" s="385">
        <f>PC!G16</f>
        <v>1</v>
      </c>
      <c r="H227" s="385">
        <f>PC!H16</f>
        <v>0.5</v>
      </c>
      <c r="I227" s="385">
        <f>PC!I16</f>
        <v>0</v>
      </c>
      <c r="J227" s="385">
        <f>PC!J16</f>
        <v>3</v>
      </c>
      <c r="K227" s="385">
        <f>PC!K16</f>
        <v>0</v>
      </c>
      <c r="L227" s="385">
        <f>PC!L16</f>
        <v>1</v>
      </c>
      <c r="M227" s="385">
        <f>PC!M16</f>
        <v>2</v>
      </c>
      <c r="N227" s="385">
        <f>PC!N16</f>
        <v>3</v>
      </c>
      <c r="O227" s="385">
        <f>PC!O16</f>
        <v>2</v>
      </c>
      <c r="P227" s="385">
        <f>PC!P16</f>
        <v>3</v>
      </c>
      <c r="Q227" s="385">
        <f>PC!Q16</f>
        <v>1.5</v>
      </c>
      <c r="R227" s="385">
        <f>PC!R16</f>
        <v>1</v>
      </c>
      <c r="S227" s="385">
        <f>PC!S16</f>
        <v>0</v>
      </c>
      <c r="T227" s="385">
        <f>PC!T16</f>
        <v>0.5</v>
      </c>
      <c r="U227" s="385">
        <f>PC!U16</f>
        <v>0</v>
      </c>
      <c r="V227" s="385">
        <f>PC!V16</f>
        <v>2.5</v>
      </c>
      <c r="W227" s="385">
        <f>PC!W16</f>
        <v>0.5</v>
      </c>
      <c r="X227" s="385">
        <f>PC!X16</f>
        <v>1</v>
      </c>
      <c r="Y227" s="385">
        <f>PC!Y16</f>
        <v>1</v>
      </c>
      <c r="Z227" s="385">
        <f>PC!Z16</f>
        <v>1.5</v>
      </c>
      <c r="AA227" s="385">
        <f>PC!AA16</f>
        <v>1.5</v>
      </c>
      <c r="AB227" s="385">
        <f>PC!AB16</f>
        <v>2</v>
      </c>
      <c r="AC227" s="386">
        <f>PC!AC16</f>
        <v>25</v>
      </c>
      <c r="AD227" s="386">
        <f>PC!AD16</f>
        <v>33.5</v>
      </c>
      <c r="AE227" s="386">
        <f>PC!AE16</f>
        <v>41.5</v>
      </c>
      <c r="AF227" s="386">
        <f>PC!AF16</f>
        <v>-8</v>
      </c>
      <c r="AG227" s="387">
        <f>PC!AG16</f>
        <v>1.34</v>
      </c>
      <c r="AH227" s="385">
        <f>PC!AH16</f>
        <v>7</v>
      </c>
      <c r="AI227" s="385">
        <f>PC!AI16</f>
        <v>13</v>
      </c>
      <c r="AJ227" s="385">
        <f>PC!AJ16</f>
        <v>5</v>
      </c>
      <c r="AK227" s="388">
        <f>PC!AK16</f>
        <v>0.38</v>
      </c>
      <c r="AL227" s="389">
        <f>PC!AL16</f>
        <v>0</v>
      </c>
    </row>
    <row r="228" spans="1:38" ht="18" customHeight="1">
      <c r="A228" s="257" t="str">
        <f>SB!A22</f>
        <v>SB</v>
      </c>
      <c r="B228" s="381" t="str">
        <f>SB!B22</f>
        <v>RITZ, Bill</v>
      </c>
      <c r="C228" s="385">
        <f>SB!C22</f>
        <v>0</v>
      </c>
      <c r="D228" s="385">
        <f>SB!D22</f>
        <v>0</v>
      </c>
      <c r="E228" s="385">
        <f>SB!E22</f>
        <v>3</v>
      </c>
      <c r="F228" s="385">
        <f>SB!F22</f>
        <v>0</v>
      </c>
      <c r="G228" s="385">
        <f>SB!G22</f>
        <v>0</v>
      </c>
      <c r="H228" s="385">
        <f>SB!H22</f>
        <v>0</v>
      </c>
      <c r="I228" s="385">
        <f>SB!I22</f>
        <v>1.5</v>
      </c>
      <c r="J228" s="385">
        <f>SB!J22</f>
        <v>1</v>
      </c>
      <c r="K228" s="385">
        <f>SB!K22</f>
        <v>1.5</v>
      </c>
      <c r="L228" s="385">
        <f>SB!L22</f>
        <v>3</v>
      </c>
      <c r="M228" s="385">
        <f>SB!M22</f>
        <v>0.5</v>
      </c>
      <c r="N228" s="385">
        <f>SB!N22</f>
        <v>1.5</v>
      </c>
      <c r="O228" s="385">
        <f>SB!O22</f>
        <v>2.5</v>
      </c>
      <c r="P228" s="385">
        <f>SB!P22</f>
        <v>0.5</v>
      </c>
      <c r="Q228" s="385">
        <f>SB!Q22</f>
        <v>2</v>
      </c>
      <c r="R228" s="385">
        <f>SB!R22</f>
        <v>1</v>
      </c>
      <c r="S228" s="385">
        <f>SB!S22</f>
        <v>0</v>
      </c>
      <c r="T228" s="385">
        <f>SB!T22</f>
        <v>0</v>
      </c>
      <c r="U228" s="385">
        <f>SB!U22</f>
        <v>0</v>
      </c>
      <c r="V228" s="385">
        <f>SB!V22</f>
        <v>0.5</v>
      </c>
      <c r="W228" s="385">
        <f>SB!W22</f>
        <v>1</v>
      </c>
      <c r="X228" s="385">
        <f>SB!X22</f>
        <v>2.5</v>
      </c>
      <c r="Y228" s="385">
        <f>SB!Y22</f>
        <v>0</v>
      </c>
      <c r="Z228" s="385">
        <f>SB!Z22</f>
        <v>0</v>
      </c>
      <c r="AA228" s="385">
        <f>SB!AA22</f>
        <v>2.5</v>
      </c>
      <c r="AB228" s="385">
        <f>SB!AB22</f>
        <v>0</v>
      </c>
      <c r="AC228" s="386">
        <f>SB!AC22</f>
        <v>19</v>
      </c>
      <c r="AD228" s="386">
        <f>SB!AD22</f>
        <v>24.5</v>
      </c>
      <c r="AE228" s="386">
        <f>SB!AE22</f>
        <v>32.5</v>
      </c>
      <c r="AF228" s="386">
        <f>SB!AF22</f>
        <v>-8</v>
      </c>
      <c r="AG228" s="387">
        <f>SB!AG22</f>
        <v>1.2894736842105263</v>
      </c>
      <c r="AH228" s="385">
        <f>SB!AH22</f>
        <v>6</v>
      </c>
      <c r="AI228" s="385">
        <f>SB!AI22</f>
        <v>10</v>
      </c>
      <c r="AJ228" s="385">
        <f>SB!AJ22</f>
        <v>3</v>
      </c>
      <c r="AK228" s="388">
        <f>SB!AK22</f>
        <v>0.39473684210526316</v>
      </c>
      <c r="AL228" s="389">
        <f>SB!AL22</f>
        <v>0</v>
      </c>
    </row>
    <row r="229" spans="1:38" ht="18" customHeight="1">
      <c r="A229" s="257" t="str">
        <f>'G1'!A16</f>
        <v>G1</v>
      </c>
      <c r="B229" s="390" t="str">
        <f>'G1'!B16</f>
        <v>HAINES, Bob</v>
      </c>
      <c r="C229" s="385">
        <f>'G1'!C16</f>
        <v>3</v>
      </c>
      <c r="D229" s="385">
        <f>'G1'!D16</f>
        <v>0</v>
      </c>
      <c r="E229" s="385">
        <f>'G1'!E16</f>
        <v>0</v>
      </c>
      <c r="F229" s="385">
        <f>'G1'!F16</f>
        <v>1.5</v>
      </c>
      <c r="G229" s="385">
        <f>'G1'!G16</f>
        <v>0</v>
      </c>
      <c r="H229" s="385">
        <f>'G1'!H16</f>
        <v>1.5</v>
      </c>
      <c r="I229" s="385">
        <f>'G1'!I16</f>
        <v>2</v>
      </c>
      <c r="J229" s="385">
        <f>'G1'!J16</f>
        <v>0.5</v>
      </c>
      <c r="K229" s="385">
        <f>'G1'!K16</f>
        <v>0</v>
      </c>
      <c r="L229" s="385">
        <f>'G1'!L16</f>
        <v>0</v>
      </c>
      <c r="M229" s="385">
        <f>'G1'!M16</f>
        <v>1</v>
      </c>
      <c r="N229" s="385">
        <f>'G1'!N16</f>
        <v>0</v>
      </c>
      <c r="O229" s="385">
        <f>'G1'!O16</f>
        <v>0</v>
      </c>
      <c r="P229" s="385">
        <f>'G1'!P16</f>
        <v>2</v>
      </c>
      <c r="Q229" s="385">
        <f>'G1'!Q16</f>
        <v>0</v>
      </c>
      <c r="R229" s="385">
        <f>'G1'!R16</f>
        <v>2</v>
      </c>
      <c r="S229" s="385">
        <f>'G1'!S16</f>
        <v>2.5</v>
      </c>
      <c r="T229" s="385">
        <f>'G1'!T16</f>
        <v>0</v>
      </c>
      <c r="U229" s="385">
        <f>'G1'!U16</f>
        <v>0</v>
      </c>
      <c r="V229" s="385">
        <f>'G1'!V16</f>
        <v>3</v>
      </c>
      <c r="W229" s="385">
        <f>'G1'!W16</f>
        <v>0</v>
      </c>
      <c r="X229" s="385">
        <f>'G1'!X16</f>
        <v>3</v>
      </c>
      <c r="Y229" s="385">
        <f>'G1'!Y16</f>
        <v>1</v>
      </c>
      <c r="Z229" s="385">
        <f>'G1'!Z16</f>
        <v>0</v>
      </c>
      <c r="AA229" s="385">
        <f>'G1'!AA16</f>
        <v>0</v>
      </c>
      <c r="AB229" s="385">
        <f>'G1'!AB16</f>
        <v>0</v>
      </c>
      <c r="AC229" s="386">
        <f>'G1'!AC16</f>
        <v>18</v>
      </c>
      <c r="AD229" s="386">
        <f>'G1'!AD16</f>
        <v>23</v>
      </c>
      <c r="AE229" s="386">
        <f>'G1'!AE16</f>
        <v>31</v>
      </c>
      <c r="AF229" s="386">
        <f>'G1'!AF16</f>
        <v>-8</v>
      </c>
      <c r="AG229" s="387">
        <f>'G1'!AG16</f>
        <v>1.2777777777777777</v>
      </c>
      <c r="AH229" s="385">
        <f>'G1'!AH16</f>
        <v>7</v>
      </c>
      <c r="AI229" s="385">
        <f>'G1'!AI16</f>
        <v>9</v>
      </c>
      <c r="AJ229" s="385">
        <f>'G1'!AJ16</f>
        <v>2</v>
      </c>
      <c r="AK229" s="388">
        <f>'G1'!AK16</f>
        <v>0.44444444444444442</v>
      </c>
      <c r="AL229" s="389">
        <f>'G1'!AL16</f>
        <v>0</v>
      </c>
    </row>
    <row r="230" spans="1:38" ht="18" customHeight="1">
      <c r="A230" s="257" t="str">
        <f>PC!A17</f>
        <v>PC</v>
      </c>
      <c r="B230" s="381" t="str">
        <f>PC!B17</f>
        <v>KOERNER, Chris</v>
      </c>
      <c r="C230" s="385">
        <f>PC!C17</f>
        <v>0</v>
      </c>
      <c r="D230" s="385">
        <f>PC!D17</f>
        <v>0</v>
      </c>
      <c r="E230" s="385">
        <f>PC!E17</f>
        <v>0</v>
      </c>
      <c r="F230" s="385">
        <f>PC!F17</f>
        <v>0.5</v>
      </c>
      <c r="G230" s="385">
        <f>PC!G17</f>
        <v>0</v>
      </c>
      <c r="H230" s="385">
        <f>PC!H17</f>
        <v>3</v>
      </c>
      <c r="I230" s="385">
        <f>PC!I17</f>
        <v>0</v>
      </c>
      <c r="J230" s="385">
        <f>PC!J17</f>
        <v>3</v>
      </c>
      <c r="K230" s="385">
        <f>PC!K17</f>
        <v>0</v>
      </c>
      <c r="L230" s="385">
        <f>PC!L17</f>
        <v>1</v>
      </c>
      <c r="M230" s="385">
        <f>PC!M17</f>
        <v>1.5</v>
      </c>
      <c r="N230" s="385">
        <f>PC!N17</f>
        <v>0</v>
      </c>
      <c r="O230" s="385">
        <f>PC!O17</f>
        <v>0</v>
      </c>
      <c r="P230" s="385">
        <f>PC!P17</f>
        <v>0</v>
      </c>
      <c r="Q230" s="385">
        <f>PC!Q17</f>
        <v>0</v>
      </c>
      <c r="R230" s="385">
        <f>PC!R17</f>
        <v>1</v>
      </c>
      <c r="S230" s="385">
        <f>PC!S17</f>
        <v>3</v>
      </c>
      <c r="T230" s="385">
        <f>PC!T17</f>
        <v>3</v>
      </c>
      <c r="U230" s="385">
        <f>PC!U17</f>
        <v>0.5</v>
      </c>
      <c r="V230" s="385">
        <f>PC!V17</f>
        <v>2</v>
      </c>
      <c r="W230" s="385">
        <f>PC!W17</f>
        <v>0</v>
      </c>
      <c r="X230" s="385">
        <f>PC!X17</f>
        <v>0</v>
      </c>
      <c r="Y230" s="385">
        <f>PC!Y17</f>
        <v>0</v>
      </c>
      <c r="Z230" s="385">
        <f>PC!Z17</f>
        <v>0</v>
      </c>
      <c r="AA230" s="385">
        <f>PC!AA17</f>
        <v>1</v>
      </c>
      <c r="AB230" s="385">
        <f>PC!AB17</f>
        <v>0.5</v>
      </c>
      <c r="AC230" s="386">
        <f>PC!AC17</f>
        <v>16</v>
      </c>
      <c r="AD230" s="386">
        <f>PC!AD17</f>
        <v>20</v>
      </c>
      <c r="AE230" s="386">
        <f>PC!AE17</f>
        <v>28</v>
      </c>
      <c r="AF230" s="386">
        <f>PC!AF17</f>
        <v>-8</v>
      </c>
      <c r="AG230" s="387">
        <f>PC!AG17</f>
        <v>1.25</v>
      </c>
      <c r="AH230" s="385">
        <f>PC!AH17</f>
        <v>5</v>
      </c>
      <c r="AI230" s="385">
        <f>PC!AI17</f>
        <v>10</v>
      </c>
      <c r="AJ230" s="385">
        <f>PC!AJ17</f>
        <v>1</v>
      </c>
      <c r="AK230" s="388">
        <f>PC!AK17</f>
        <v>0.34375</v>
      </c>
      <c r="AL230" s="389">
        <f>PC!AL17</f>
        <v>0</v>
      </c>
    </row>
    <row r="231" spans="1:38" ht="18" customHeight="1">
      <c r="A231" s="257" t="str">
        <f>TW!A10</f>
        <v>TW</v>
      </c>
      <c r="B231" s="381" t="str">
        <f>TW!B10</f>
        <v>KELTON, Ray</v>
      </c>
      <c r="C231" s="385">
        <f>TW!C10</f>
        <v>0.5</v>
      </c>
      <c r="D231" s="385">
        <f>TW!D10</f>
        <v>2</v>
      </c>
      <c r="E231" s="385">
        <f>TW!E10</f>
        <v>3</v>
      </c>
      <c r="F231" s="385">
        <f>TW!F10</f>
        <v>0</v>
      </c>
      <c r="G231" s="385">
        <f>TW!G10</f>
        <v>0</v>
      </c>
      <c r="H231" s="385">
        <f>TW!H10</f>
        <v>3</v>
      </c>
      <c r="I231" s="385">
        <f>TW!I10</f>
        <v>0</v>
      </c>
      <c r="J231" s="385">
        <f>TW!J10</f>
        <v>1</v>
      </c>
      <c r="K231" s="385">
        <f>TW!K10</f>
        <v>0</v>
      </c>
      <c r="L231" s="385">
        <f>TW!L10</f>
        <v>0</v>
      </c>
      <c r="M231" s="385">
        <f>TW!M10</f>
        <v>0</v>
      </c>
      <c r="N231" s="385">
        <f>TW!N10</f>
        <v>2</v>
      </c>
      <c r="O231" s="385">
        <f>TW!O10</f>
        <v>0</v>
      </c>
      <c r="P231" s="385">
        <f>TW!P10</f>
        <v>1</v>
      </c>
      <c r="Q231" s="385">
        <f>TW!Q10</f>
        <v>0</v>
      </c>
      <c r="R231" s="385">
        <f>TW!R10</f>
        <v>0</v>
      </c>
      <c r="S231" s="385">
        <f>TW!S10</f>
        <v>0</v>
      </c>
      <c r="T231" s="385">
        <f>TW!T10</f>
        <v>3</v>
      </c>
      <c r="U231" s="385">
        <f>TW!U10</f>
        <v>0</v>
      </c>
      <c r="V231" s="385">
        <f>TW!V10</f>
        <v>0</v>
      </c>
      <c r="W231" s="385">
        <f>TW!W10</f>
        <v>0</v>
      </c>
      <c r="X231" s="385">
        <f>TW!X10</f>
        <v>0</v>
      </c>
      <c r="Y231" s="385">
        <f>TW!Y10</f>
        <v>0</v>
      </c>
      <c r="Z231" s="385">
        <f>TW!Z10</f>
        <v>0</v>
      </c>
      <c r="AA231" s="385">
        <f>TW!AA10</f>
        <v>0</v>
      </c>
      <c r="AB231" s="385">
        <f>TW!AB10</f>
        <v>0</v>
      </c>
      <c r="AC231" s="386">
        <f>TW!AC10</f>
        <v>13</v>
      </c>
      <c r="AD231" s="386">
        <f>TW!AD10</f>
        <v>15.5</v>
      </c>
      <c r="AE231" s="386">
        <f>TW!AE10</f>
        <v>23.5</v>
      </c>
      <c r="AF231" s="386">
        <f>TW!AF10</f>
        <v>-8</v>
      </c>
      <c r="AG231" s="387">
        <f>TW!AG10</f>
        <v>1.1923076923076923</v>
      </c>
      <c r="AH231" s="385">
        <f>TW!AH10</f>
        <v>5</v>
      </c>
      <c r="AI231" s="385">
        <f>TW!AI10</f>
        <v>8</v>
      </c>
      <c r="AJ231" s="385">
        <f>TW!AJ10</f>
        <v>0</v>
      </c>
      <c r="AK231" s="388">
        <f>TW!AK10</f>
        <v>0.38461538461538464</v>
      </c>
      <c r="AL231" s="389">
        <f>TW!AL10</f>
        <v>0</v>
      </c>
    </row>
    <row r="232" spans="1:38" ht="18" customHeight="1">
      <c r="A232" s="257" t="str">
        <f>MV!A23</f>
        <v>MV</v>
      </c>
      <c r="B232" s="395" t="str">
        <f>MV!B23</f>
        <v>MAEL. Doug</v>
      </c>
      <c r="C232" s="385">
        <f>MV!C23</f>
        <v>0</v>
      </c>
      <c r="D232" s="385">
        <f>MV!D23</f>
        <v>0</v>
      </c>
      <c r="E232" s="385">
        <f>MV!E23</f>
        <v>0</v>
      </c>
      <c r="F232" s="385">
        <f>MV!F23</f>
        <v>0</v>
      </c>
      <c r="G232" s="385">
        <f>MV!G23</f>
        <v>0</v>
      </c>
      <c r="H232" s="385">
        <f>MV!H23</f>
        <v>0</v>
      </c>
      <c r="I232" s="385">
        <f>MV!I23</f>
        <v>2.5</v>
      </c>
      <c r="J232" s="385">
        <f>MV!J23</f>
        <v>0</v>
      </c>
      <c r="K232" s="385">
        <f>MV!K23</f>
        <v>2</v>
      </c>
      <c r="L232" s="385">
        <f>MV!L23</f>
        <v>0</v>
      </c>
      <c r="M232" s="385">
        <f>MV!M23</f>
        <v>0.5</v>
      </c>
      <c r="N232" s="385">
        <f>MV!N23</f>
        <v>0</v>
      </c>
      <c r="O232" s="385">
        <f>MV!O23</f>
        <v>0</v>
      </c>
      <c r="P232" s="385">
        <f>MV!P23</f>
        <v>0</v>
      </c>
      <c r="Q232" s="385">
        <f>MV!Q23</f>
        <v>0.5</v>
      </c>
      <c r="R232" s="385">
        <f>MV!R23</f>
        <v>0</v>
      </c>
      <c r="S232" s="385">
        <f>MV!S23</f>
        <v>0</v>
      </c>
      <c r="T232" s="385">
        <f>MV!T23</f>
        <v>0.5</v>
      </c>
      <c r="U232" s="385">
        <f>MV!U23</f>
        <v>0</v>
      </c>
      <c r="V232" s="385">
        <f>MV!V23</f>
        <v>0</v>
      </c>
      <c r="W232" s="385">
        <f>MV!W23</f>
        <v>3</v>
      </c>
      <c r="X232" s="385">
        <f>MV!X23</f>
        <v>2</v>
      </c>
      <c r="Y232" s="385">
        <f>MV!Y23</f>
        <v>0</v>
      </c>
      <c r="Z232" s="385">
        <f>MV!Z23</f>
        <v>0</v>
      </c>
      <c r="AA232" s="385">
        <f>MV!AA23</f>
        <v>0</v>
      </c>
      <c r="AB232" s="385">
        <f>MV!AB23</f>
        <v>0</v>
      </c>
      <c r="AC232" s="386">
        <f>MV!AC23</f>
        <v>10</v>
      </c>
      <c r="AD232" s="386">
        <f>MV!AD23</f>
        <v>11</v>
      </c>
      <c r="AE232" s="386">
        <f>MV!AE23</f>
        <v>19</v>
      </c>
      <c r="AF232" s="386">
        <f>MV!AF23</f>
        <v>-8</v>
      </c>
      <c r="AG232" s="387">
        <f>MV!AG23</f>
        <v>1.1000000000000001</v>
      </c>
      <c r="AH232" s="385">
        <f>MV!AH23</f>
        <v>4</v>
      </c>
      <c r="AI232" s="385">
        <f>MV!AI23</f>
        <v>6</v>
      </c>
      <c r="AJ232" s="385">
        <f>MV!AJ23</f>
        <v>0</v>
      </c>
      <c r="AK232" s="388">
        <f>MV!AK23</f>
        <v>0.4</v>
      </c>
      <c r="AL232" s="389">
        <f>MV!AL23</f>
        <v>0</v>
      </c>
    </row>
    <row r="233" spans="1:38" ht="18" customHeight="1">
      <c r="A233" s="384" t="str">
        <f>PT!A16</f>
        <v>PT</v>
      </c>
      <c r="B233" s="395" t="str">
        <f>PT!B16</f>
        <v>BROWN, Harold</v>
      </c>
      <c r="C233" s="389">
        <f>PT!C16</f>
        <v>1</v>
      </c>
      <c r="D233" s="389">
        <f>PT!D16</f>
        <v>0</v>
      </c>
      <c r="E233" s="389">
        <f>PT!E16</f>
        <v>1.5</v>
      </c>
      <c r="F233" s="389">
        <f>PT!F16</f>
        <v>0</v>
      </c>
      <c r="G233" s="389">
        <f>PT!G16</f>
        <v>0</v>
      </c>
      <c r="H233" s="389">
        <f>PT!H16</f>
        <v>0</v>
      </c>
      <c r="I233" s="389">
        <f>PT!I16</f>
        <v>0.5</v>
      </c>
      <c r="J233" s="389">
        <f>PT!J16</f>
        <v>1.5</v>
      </c>
      <c r="K233" s="389">
        <f>PT!K16</f>
        <v>0</v>
      </c>
      <c r="L233" s="389">
        <f>PT!L16</f>
        <v>0</v>
      </c>
      <c r="M233" s="389">
        <f>PT!M16</f>
        <v>0</v>
      </c>
      <c r="N233" s="389">
        <f>PT!N16</f>
        <v>0</v>
      </c>
      <c r="O233" s="389">
        <f>PT!O16</f>
        <v>0</v>
      </c>
      <c r="P233" s="389">
        <f>PT!P16</f>
        <v>0</v>
      </c>
      <c r="Q233" s="389">
        <f>PT!Q16</f>
        <v>0</v>
      </c>
      <c r="R233" s="389">
        <f>PT!R16</f>
        <v>0</v>
      </c>
      <c r="S233" s="389">
        <f>PT!S16</f>
        <v>0</v>
      </c>
      <c r="T233" s="389">
        <f>PT!T16</f>
        <v>0</v>
      </c>
      <c r="U233" s="389">
        <f>PT!U16</f>
        <v>0.5</v>
      </c>
      <c r="V233" s="389">
        <f>PT!V16</f>
        <v>0</v>
      </c>
      <c r="W233" s="389">
        <f>PT!W16</f>
        <v>0</v>
      </c>
      <c r="X233" s="389">
        <f>PT!X16</f>
        <v>0</v>
      </c>
      <c r="Y233" s="389">
        <f>PT!Y16</f>
        <v>0</v>
      </c>
      <c r="Z233" s="389">
        <f>PT!Z16</f>
        <v>0</v>
      </c>
      <c r="AA233" s="389">
        <f>PT!AA16</f>
        <v>0</v>
      </c>
      <c r="AB233" s="389">
        <f>PT!AB16</f>
        <v>0</v>
      </c>
      <c r="AC233" s="396">
        <f>PT!AC16</f>
        <v>6</v>
      </c>
      <c r="AD233" s="396">
        <f>PT!AD16</f>
        <v>5</v>
      </c>
      <c r="AE233" s="396">
        <f>PT!AE16</f>
        <v>13</v>
      </c>
      <c r="AF233" s="396">
        <f>PT!AF16</f>
        <v>-8</v>
      </c>
      <c r="AG233" s="387">
        <f>PT!AG16</f>
        <v>0.83333333333333337</v>
      </c>
      <c r="AH233" s="385">
        <f>PT!AH16</f>
        <v>0</v>
      </c>
      <c r="AI233" s="385">
        <f>PT!AI16</f>
        <v>4</v>
      </c>
      <c r="AJ233" s="385">
        <f>PT!AJ16</f>
        <v>2</v>
      </c>
      <c r="AK233" s="388">
        <f>PT!AK16</f>
        <v>0.16666666666666666</v>
      </c>
      <c r="AL233" s="389">
        <f>PT!AL16</f>
        <v>0</v>
      </c>
    </row>
    <row r="234" spans="1:38" ht="18" customHeight="1">
      <c r="A234" s="257" t="str">
        <f>PT!A17</f>
        <v>PT</v>
      </c>
      <c r="B234" s="395" t="str">
        <f>PT!B17</f>
        <v>WHITEHEAD, Walt</v>
      </c>
      <c r="C234" s="385">
        <f>PT!C17</f>
        <v>0</v>
      </c>
      <c r="D234" s="385">
        <f>PT!D17</f>
        <v>0</v>
      </c>
      <c r="E234" s="385">
        <f>PT!E17</f>
        <v>0</v>
      </c>
      <c r="F234" s="385">
        <f>PT!F17</f>
        <v>0</v>
      </c>
      <c r="G234" s="385">
        <f>PT!G17</f>
        <v>0</v>
      </c>
      <c r="H234" s="385">
        <f>PT!H17</f>
        <v>0</v>
      </c>
      <c r="I234" s="385">
        <f>PT!I17</f>
        <v>0</v>
      </c>
      <c r="J234" s="385">
        <f>PT!J17</f>
        <v>0</v>
      </c>
      <c r="K234" s="385">
        <f>PT!K17</f>
        <v>0</v>
      </c>
      <c r="L234" s="385">
        <f>PT!L17</f>
        <v>0</v>
      </c>
      <c r="M234" s="385">
        <f>PT!M17</f>
        <v>0</v>
      </c>
      <c r="N234" s="385">
        <f>PT!N17</f>
        <v>0</v>
      </c>
      <c r="O234" s="385">
        <f>PT!O17</f>
        <v>0</v>
      </c>
      <c r="P234" s="385">
        <f>PT!P17</f>
        <v>0</v>
      </c>
      <c r="Q234" s="385">
        <f>PT!Q17</f>
        <v>0.5</v>
      </c>
      <c r="R234" s="385">
        <f>PT!R17</f>
        <v>0</v>
      </c>
      <c r="S234" s="385">
        <f>PT!S17</f>
        <v>0</v>
      </c>
      <c r="T234" s="385">
        <f>PT!T17</f>
        <v>0</v>
      </c>
      <c r="U234" s="385">
        <f>PT!U17</f>
        <v>0</v>
      </c>
      <c r="V234" s="385">
        <f>PT!V17</f>
        <v>0</v>
      </c>
      <c r="W234" s="385">
        <f>PT!W17</f>
        <v>0</v>
      </c>
      <c r="X234" s="385">
        <f>PT!X17</f>
        <v>0</v>
      </c>
      <c r="Y234" s="385">
        <f>PT!Y17</f>
        <v>0</v>
      </c>
      <c r="Z234" s="385">
        <f>PT!Z17</f>
        <v>0</v>
      </c>
      <c r="AA234" s="385">
        <f>PT!AA17</f>
        <v>0</v>
      </c>
      <c r="AB234" s="385">
        <f>PT!AB17</f>
        <v>0</v>
      </c>
      <c r="AC234" s="386">
        <f>PT!AC17</f>
        <v>3</v>
      </c>
      <c r="AD234" s="386">
        <f>PT!AD17</f>
        <v>0.5</v>
      </c>
      <c r="AE234" s="386">
        <f>PT!AE17</f>
        <v>8.5</v>
      </c>
      <c r="AF234" s="386">
        <f>PT!AF17</f>
        <v>-8</v>
      </c>
      <c r="AG234" s="387">
        <f>PT!AG17</f>
        <v>0.16666666666666666</v>
      </c>
      <c r="AH234" s="385">
        <f>PT!AH17</f>
        <v>0</v>
      </c>
      <c r="AI234" s="385">
        <f>PT!AI17</f>
        <v>3</v>
      </c>
      <c r="AJ234" s="385">
        <f>PT!AJ17</f>
        <v>0</v>
      </c>
      <c r="AK234" s="388">
        <f>PT!AK17</f>
        <v>0</v>
      </c>
      <c r="AL234" s="389">
        <f>PT!AL17</f>
        <v>0</v>
      </c>
    </row>
    <row r="235" spans="1:38" ht="18" customHeight="1">
      <c r="A235" s="257" t="str">
        <f>TE!A14</f>
        <v>TE</v>
      </c>
      <c r="B235" s="381" t="str">
        <f>TE!B14</f>
        <v>COUGHLIN, Mike</v>
      </c>
      <c r="C235" s="385">
        <f>TE!C14</f>
        <v>2</v>
      </c>
      <c r="D235" s="385">
        <f>TE!D14</f>
        <v>0</v>
      </c>
      <c r="E235" s="385">
        <f>TE!E14</f>
        <v>3</v>
      </c>
      <c r="F235" s="385">
        <f>TE!F14</f>
        <v>0</v>
      </c>
      <c r="G235" s="385">
        <f>TE!G14</f>
        <v>1</v>
      </c>
      <c r="H235" s="385">
        <f>TE!H14</f>
        <v>1</v>
      </c>
      <c r="I235" s="385">
        <f>TE!I14</f>
        <v>3</v>
      </c>
      <c r="J235" s="385">
        <f>TE!J14</f>
        <v>2.5</v>
      </c>
      <c r="K235" s="385">
        <f>TE!K14</f>
        <v>0</v>
      </c>
      <c r="L235" s="385">
        <f>TE!L14</f>
        <v>0</v>
      </c>
      <c r="M235" s="385">
        <f>TE!M14</f>
        <v>0</v>
      </c>
      <c r="N235" s="385">
        <f>TE!N14</f>
        <v>0</v>
      </c>
      <c r="O235" s="385">
        <f>TE!O14</f>
        <v>0</v>
      </c>
      <c r="P235" s="385">
        <f>TE!P14</f>
        <v>0.5</v>
      </c>
      <c r="Q235" s="385">
        <f>TE!Q14</f>
        <v>0</v>
      </c>
      <c r="R235" s="385">
        <f>TE!R14</f>
        <v>0</v>
      </c>
      <c r="S235" s="385">
        <f>TE!S14</f>
        <v>3</v>
      </c>
      <c r="T235" s="385">
        <f>TE!T14</f>
        <v>3</v>
      </c>
      <c r="U235" s="385">
        <f>TE!U14</f>
        <v>0.5</v>
      </c>
      <c r="V235" s="385">
        <f>TE!V14</f>
        <v>1.5</v>
      </c>
      <c r="W235" s="385">
        <f>TE!W14</f>
        <v>0</v>
      </c>
      <c r="X235" s="385">
        <f>TE!X14</f>
        <v>0</v>
      </c>
      <c r="Y235" s="385">
        <f>TE!Y14</f>
        <v>0</v>
      </c>
      <c r="Z235" s="385">
        <f>TE!Z14</f>
        <v>0</v>
      </c>
      <c r="AA235" s="385">
        <f>TE!AA14</f>
        <v>1.5</v>
      </c>
      <c r="AB235" s="385">
        <f>TE!AB14</f>
        <v>1.5</v>
      </c>
      <c r="AC235" s="386">
        <f>TE!AC14</f>
        <v>19</v>
      </c>
      <c r="AD235" s="386">
        <f>TE!AD14</f>
        <v>24</v>
      </c>
      <c r="AE235" s="386">
        <f>TE!AE14</f>
        <v>33</v>
      </c>
      <c r="AF235" s="386">
        <f>TE!AF14</f>
        <v>-9</v>
      </c>
      <c r="AG235" s="387">
        <f>TE!AG14</f>
        <v>1.263157894736842</v>
      </c>
      <c r="AH235" s="385">
        <f>TE!AH14</f>
        <v>6</v>
      </c>
      <c r="AI235" s="385">
        <f>TE!AI14</f>
        <v>10</v>
      </c>
      <c r="AJ235" s="385">
        <f>TE!AJ14</f>
        <v>3</v>
      </c>
      <c r="AK235" s="388">
        <f>TE!AK14</f>
        <v>0.39473684210526316</v>
      </c>
      <c r="AL235" s="389">
        <f>TE!AL14</f>
        <v>0</v>
      </c>
    </row>
    <row r="236" spans="1:38" ht="18" customHeight="1">
      <c r="A236" s="257" t="str">
        <f>PT!A18</f>
        <v>PT</v>
      </c>
      <c r="B236" s="381" t="str">
        <f>PT!B18</f>
        <v>TURNER, Tim</v>
      </c>
      <c r="C236" s="385">
        <f>PT!C18</f>
        <v>0</v>
      </c>
      <c r="D236" s="385">
        <f>PT!D18</f>
        <v>3</v>
      </c>
      <c r="E236" s="385">
        <f>PT!E18</f>
        <v>0</v>
      </c>
      <c r="F236" s="385">
        <f>PT!F18</f>
        <v>3</v>
      </c>
      <c r="G236" s="385">
        <f>PT!G18</f>
        <v>0</v>
      </c>
      <c r="H236" s="385">
        <f>PT!H18</f>
        <v>1</v>
      </c>
      <c r="I236" s="385">
        <f>PT!I18</f>
        <v>0</v>
      </c>
      <c r="J236" s="385">
        <f>PT!J18</f>
        <v>0</v>
      </c>
      <c r="K236" s="385">
        <f>PT!K18</f>
        <v>0</v>
      </c>
      <c r="L236" s="385">
        <f>PT!L18</f>
        <v>0</v>
      </c>
      <c r="M236" s="385">
        <f>PT!M18</f>
        <v>2</v>
      </c>
      <c r="N236" s="385">
        <f>PT!N18</f>
        <v>0</v>
      </c>
      <c r="O236" s="385">
        <f>PT!O18</f>
        <v>0</v>
      </c>
      <c r="P236" s="385">
        <f>PT!P18</f>
        <v>0</v>
      </c>
      <c r="Q236" s="385">
        <f>PT!Q18</f>
        <v>0</v>
      </c>
      <c r="R236" s="385">
        <f>PT!R18</f>
        <v>0</v>
      </c>
      <c r="S236" s="385">
        <f>PT!S18</f>
        <v>0</v>
      </c>
      <c r="T236" s="385">
        <f>PT!T18</f>
        <v>0</v>
      </c>
      <c r="U236" s="385">
        <f>PT!U18</f>
        <v>0</v>
      </c>
      <c r="V236" s="385">
        <f>PT!V18</f>
        <v>3</v>
      </c>
      <c r="W236" s="385">
        <f>PT!W18</f>
        <v>0</v>
      </c>
      <c r="X236" s="385">
        <f>PT!X18</f>
        <v>0</v>
      </c>
      <c r="Y236" s="385">
        <f>PT!Y18</f>
        <v>3</v>
      </c>
      <c r="Z236" s="385">
        <f>PT!Z18</f>
        <v>0.5</v>
      </c>
      <c r="AA236" s="385">
        <f>PT!AA18</f>
        <v>3</v>
      </c>
      <c r="AB236" s="385">
        <f>PT!AB18</f>
        <v>1</v>
      </c>
      <c r="AC236" s="386">
        <f>PT!AC18</f>
        <v>16</v>
      </c>
      <c r="AD236" s="386">
        <f>PT!AD18</f>
        <v>19.5</v>
      </c>
      <c r="AE236" s="386">
        <f>PT!AE18</f>
        <v>28.5</v>
      </c>
      <c r="AF236" s="386">
        <f>PT!AF18</f>
        <v>-9</v>
      </c>
      <c r="AG236" s="387">
        <f>PT!AG18</f>
        <v>1.21875</v>
      </c>
      <c r="AH236" s="385">
        <f>PT!AH18</f>
        <v>6</v>
      </c>
      <c r="AI236" s="385">
        <f>PT!AI18</f>
        <v>10</v>
      </c>
      <c r="AJ236" s="385">
        <f>PT!AJ18</f>
        <v>0</v>
      </c>
      <c r="AK236" s="388">
        <f>PT!AK18</f>
        <v>0.375</v>
      </c>
      <c r="AL236" s="389">
        <f>PT!AL18</f>
        <v>0</v>
      </c>
    </row>
    <row r="237" spans="1:38" ht="18" customHeight="1">
      <c r="A237" s="384" t="str">
        <f>TW!A11</f>
        <v>TW</v>
      </c>
      <c r="B237" s="395" t="str">
        <f>TW!B11</f>
        <v>SWARTZ, Ed</v>
      </c>
      <c r="C237" s="389">
        <f>TW!C11</f>
        <v>2</v>
      </c>
      <c r="D237" s="389">
        <f>TW!D11</f>
        <v>0</v>
      </c>
      <c r="E237" s="389">
        <f>TW!E11</f>
        <v>0</v>
      </c>
      <c r="F237" s="389">
        <f>TW!F11</f>
        <v>2.5</v>
      </c>
      <c r="G237" s="389">
        <f>TW!G11</f>
        <v>0</v>
      </c>
      <c r="H237" s="389">
        <f>TW!H11</f>
        <v>0</v>
      </c>
      <c r="I237" s="389">
        <f>TW!I11</f>
        <v>0</v>
      </c>
      <c r="J237" s="389">
        <f>TW!J11</f>
        <v>3</v>
      </c>
      <c r="K237" s="389">
        <f>TW!K11</f>
        <v>0</v>
      </c>
      <c r="L237" s="389">
        <f>TW!L11</f>
        <v>3</v>
      </c>
      <c r="M237" s="389">
        <f>TW!M11</f>
        <v>0</v>
      </c>
      <c r="N237" s="389">
        <f>TW!N11</f>
        <v>0</v>
      </c>
      <c r="O237" s="389">
        <f>TW!O11</f>
        <v>0</v>
      </c>
      <c r="P237" s="389">
        <f>TW!P11</f>
        <v>0</v>
      </c>
      <c r="Q237" s="389">
        <f>TW!Q11</f>
        <v>2.5</v>
      </c>
      <c r="R237" s="389">
        <f>TW!R11</f>
        <v>1</v>
      </c>
      <c r="S237" s="389">
        <f>TW!S11</f>
        <v>2</v>
      </c>
      <c r="T237" s="389">
        <f>TW!T11</f>
        <v>0</v>
      </c>
      <c r="U237" s="389">
        <f>TW!U11</f>
        <v>0</v>
      </c>
      <c r="V237" s="389">
        <f>TW!V11</f>
        <v>0</v>
      </c>
      <c r="W237" s="389">
        <f>TW!W11</f>
        <v>0</v>
      </c>
      <c r="X237" s="389">
        <f>TW!X11</f>
        <v>0.5</v>
      </c>
      <c r="Y237" s="389">
        <f>TW!Y11</f>
        <v>3</v>
      </c>
      <c r="Z237" s="389">
        <f>TW!Z11</f>
        <v>0</v>
      </c>
      <c r="AA237" s="389">
        <f>TW!AA11</f>
        <v>0</v>
      </c>
      <c r="AB237" s="389">
        <f>TW!AB11</f>
        <v>0</v>
      </c>
      <c r="AC237" s="396">
        <f>TW!AC11</f>
        <v>16</v>
      </c>
      <c r="AD237" s="396">
        <f>TW!AD11</f>
        <v>19.5</v>
      </c>
      <c r="AE237" s="396">
        <f>TW!AE11</f>
        <v>28.5</v>
      </c>
      <c r="AF237" s="396">
        <f>TW!AF11</f>
        <v>-9</v>
      </c>
      <c r="AG237" s="387">
        <f>TW!AG11</f>
        <v>1.21875</v>
      </c>
      <c r="AH237" s="385">
        <f>TW!AH11</f>
        <v>7</v>
      </c>
      <c r="AI237" s="385">
        <f>TW!AI11</f>
        <v>9</v>
      </c>
      <c r="AJ237" s="385">
        <f>TW!AJ11</f>
        <v>0</v>
      </c>
      <c r="AK237" s="388">
        <f>TW!AK11</f>
        <v>0.4375</v>
      </c>
      <c r="AL237" s="389">
        <f>TW!AL11</f>
        <v>0</v>
      </c>
    </row>
    <row r="238" spans="1:38" ht="18" customHeight="1">
      <c r="A238" s="257" t="str">
        <f>QB!A21</f>
        <v>QB</v>
      </c>
      <c r="B238" s="381" t="str">
        <f>QB!B21</f>
        <v>POMPEO, Phil</v>
      </c>
      <c r="C238" s="385">
        <f>QB!C21</f>
        <v>0</v>
      </c>
      <c r="D238" s="385">
        <f>QB!D21</f>
        <v>0</v>
      </c>
      <c r="E238" s="385">
        <f>QB!E21</f>
        <v>2</v>
      </c>
      <c r="F238" s="385">
        <f>QB!F21</f>
        <v>3</v>
      </c>
      <c r="G238" s="385">
        <f>QB!G21</f>
        <v>0</v>
      </c>
      <c r="H238" s="385">
        <f>QB!H21</f>
        <v>1</v>
      </c>
      <c r="I238" s="385">
        <f>QB!I21</f>
        <v>0.5</v>
      </c>
      <c r="J238" s="385">
        <f>QB!J21</f>
        <v>0</v>
      </c>
      <c r="K238" s="385">
        <f>QB!K21</f>
        <v>0</v>
      </c>
      <c r="L238" s="385">
        <f>QB!L21</f>
        <v>0</v>
      </c>
      <c r="M238" s="385">
        <f>QB!M21</f>
        <v>1</v>
      </c>
      <c r="N238" s="385">
        <f>QB!N21</f>
        <v>0</v>
      </c>
      <c r="O238" s="385">
        <f>QB!O21</f>
        <v>1</v>
      </c>
      <c r="P238" s="385">
        <f>QB!P21</f>
        <v>3</v>
      </c>
      <c r="Q238" s="385">
        <f>QB!Q21</f>
        <v>2</v>
      </c>
      <c r="R238" s="385">
        <f>QB!R21</f>
        <v>0</v>
      </c>
      <c r="S238" s="385">
        <f>QB!S21</f>
        <v>0</v>
      </c>
      <c r="T238" s="385">
        <f>QB!T21</f>
        <v>0</v>
      </c>
      <c r="U238" s="385">
        <f>QB!U21</f>
        <v>0</v>
      </c>
      <c r="V238" s="385">
        <f>QB!V21</f>
        <v>0</v>
      </c>
      <c r="W238" s="385">
        <f>QB!W21</f>
        <v>0</v>
      </c>
      <c r="X238" s="385">
        <f>QB!X21</f>
        <v>0</v>
      </c>
      <c r="Y238" s="385">
        <f>QB!Y21</f>
        <v>0</v>
      </c>
      <c r="Z238" s="385">
        <f>QB!Z21</f>
        <v>0</v>
      </c>
      <c r="AA238" s="385">
        <f>QB!AA21</f>
        <v>0</v>
      </c>
      <c r="AB238" s="385">
        <f>QB!AB21</f>
        <v>0</v>
      </c>
      <c r="AC238" s="386">
        <f>QB!AC21</f>
        <v>12</v>
      </c>
      <c r="AD238" s="386">
        <f>QB!AD21</f>
        <v>13.5</v>
      </c>
      <c r="AE238" s="386">
        <f>QB!AE21</f>
        <v>22.5</v>
      </c>
      <c r="AF238" s="386">
        <f>QB!AF21</f>
        <v>-9</v>
      </c>
      <c r="AG238" s="387">
        <f>QB!AG21</f>
        <v>1.125</v>
      </c>
      <c r="AH238" s="385">
        <f>QB!AH21</f>
        <v>4</v>
      </c>
      <c r="AI238" s="385">
        <f>QB!AI21</f>
        <v>8</v>
      </c>
      <c r="AJ238" s="385">
        <f>QB!AJ21</f>
        <v>0</v>
      </c>
      <c r="AK238" s="388">
        <f>QB!AK21</f>
        <v>0.33333333333333331</v>
      </c>
      <c r="AL238" s="389">
        <f>QB!AL21</f>
        <v>0</v>
      </c>
    </row>
    <row r="239" spans="1:38" ht="18" customHeight="1">
      <c r="A239" s="257" t="str">
        <f>PT!A19</f>
        <v>PT</v>
      </c>
      <c r="B239" s="381" t="str">
        <f>PT!B19</f>
        <v>HIGGINBOTHAM, Duane</v>
      </c>
      <c r="C239" s="385">
        <f>PT!C19</f>
        <v>0.5</v>
      </c>
      <c r="D239" s="385">
        <f>PT!D19</f>
        <v>0</v>
      </c>
      <c r="E239" s="385">
        <f>PT!E19</f>
        <v>2</v>
      </c>
      <c r="F239" s="385">
        <f>PT!F19</f>
        <v>3</v>
      </c>
      <c r="G239" s="385">
        <f>PT!G19</f>
        <v>0</v>
      </c>
      <c r="H239" s="385">
        <f>PT!H19</f>
        <v>0</v>
      </c>
      <c r="I239" s="385">
        <f>PT!I19</f>
        <v>0</v>
      </c>
      <c r="J239" s="385">
        <f>PT!J19</f>
        <v>0</v>
      </c>
      <c r="K239" s="385">
        <f>PT!K19</f>
        <v>0</v>
      </c>
      <c r="L239" s="385">
        <f>PT!L19</f>
        <v>0</v>
      </c>
      <c r="M239" s="385">
        <f>PT!M19</f>
        <v>0</v>
      </c>
      <c r="N239" s="385">
        <f>PT!N19</f>
        <v>1</v>
      </c>
      <c r="O239" s="385">
        <f>PT!O19</f>
        <v>0</v>
      </c>
      <c r="P239" s="385">
        <f>PT!P19</f>
        <v>1</v>
      </c>
      <c r="Q239" s="385">
        <f>PT!Q19</f>
        <v>0</v>
      </c>
      <c r="R239" s="385">
        <f>PT!R19</f>
        <v>1</v>
      </c>
      <c r="S239" s="385">
        <f>PT!S19</f>
        <v>0.5</v>
      </c>
      <c r="T239" s="385">
        <f>PT!T19</f>
        <v>0</v>
      </c>
      <c r="U239" s="385">
        <f>PT!U19</f>
        <v>0</v>
      </c>
      <c r="V239" s="385">
        <f>PT!V19</f>
        <v>0</v>
      </c>
      <c r="W239" s="385">
        <f>PT!W19</f>
        <v>1.5</v>
      </c>
      <c r="X239" s="385">
        <f>PT!X19</f>
        <v>0</v>
      </c>
      <c r="Y239" s="385">
        <f>PT!Y19</f>
        <v>0</v>
      </c>
      <c r="Z239" s="385">
        <f>PT!Z19</f>
        <v>0</v>
      </c>
      <c r="AA239" s="385">
        <f>PT!AA19</f>
        <v>3</v>
      </c>
      <c r="AB239" s="385">
        <f>PT!AB19</f>
        <v>0</v>
      </c>
      <c r="AC239" s="386">
        <f>PT!AC19</f>
        <v>12</v>
      </c>
      <c r="AD239" s="386">
        <f>PT!AD19</f>
        <v>13.5</v>
      </c>
      <c r="AE239" s="386">
        <f>PT!AE19</f>
        <v>22.5</v>
      </c>
      <c r="AF239" s="386">
        <f>PT!AF19</f>
        <v>-9</v>
      </c>
      <c r="AG239" s="387">
        <f>PT!AG19</f>
        <v>1.125</v>
      </c>
      <c r="AH239" s="385">
        <f>PT!AH19</f>
        <v>3</v>
      </c>
      <c r="AI239" s="385">
        <f>PT!AI19</f>
        <v>8</v>
      </c>
      <c r="AJ239" s="385">
        <f>PT!AJ19</f>
        <v>1</v>
      </c>
      <c r="AK239" s="388">
        <f>PT!AK19</f>
        <v>0.29166666666666669</v>
      </c>
      <c r="AL239" s="389">
        <f>PT!AL19</f>
        <v>0</v>
      </c>
    </row>
    <row r="240" spans="1:38" ht="18" customHeight="1">
      <c r="A240" s="257" t="str">
        <f>MV!A24</f>
        <v>MV</v>
      </c>
      <c r="B240" s="381" t="str">
        <f>MV!B24</f>
        <v>O'CONNOR, Tom</v>
      </c>
      <c r="C240" s="385">
        <f>MV!C24</f>
        <v>0</v>
      </c>
      <c r="D240" s="385">
        <f>MV!D24</f>
        <v>0</v>
      </c>
      <c r="E240" s="385">
        <f>MV!E24</f>
        <v>0</v>
      </c>
      <c r="F240" s="385">
        <f>MV!F24</f>
        <v>0</v>
      </c>
      <c r="G240" s="385">
        <f>MV!G24</f>
        <v>0</v>
      </c>
      <c r="H240" s="385">
        <f>MV!H24</f>
        <v>0</v>
      </c>
      <c r="I240" s="385">
        <f>MV!I24</f>
        <v>3</v>
      </c>
      <c r="J240" s="385">
        <f>MV!J24</f>
        <v>0</v>
      </c>
      <c r="K240" s="385">
        <f>MV!K24</f>
        <v>0</v>
      </c>
      <c r="L240" s="385">
        <f>MV!L24</f>
        <v>0.5</v>
      </c>
      <c r="M240" s="385">
        <f>MV!M24</f>
        <v>0</v>
      </c>
      <c r="N240" s="385">
        <f>MV!N24</f>
        <v>0</v>
      </c>
      <c r="O240" s="385">
        <f>MV!O24</f>
        <v>0</v>
      </c>
      <c r="P240" s="385">
        <f>MV!P24</f>
        <v>0</v>
      </c>
      <c r="Q240" s="385">
        <f>MV!Q24</f>
        <v>1</v>
      </c>
      <c r="R240" s="385">
        <f>MV!R24</f>
        <v>0</v>
      </c>
      <c r="S240" s="385">
        <f>MV!S24</f>
        <v>0</v>
      </c>
      <c r="T240" s="385">
        <f>MV!T24</f>
        <v>0</v>
      </c>
      <c r="U240" s="385">
        <f>MV!U24</f>
        <v>0</v>
      </c>
      <c r="V240" s="385">
        <f>MV!V24</f>
        <v>0</v>
      </c>
      <c r="W240" s="385">
        <f>MV!W24</f>
        <v>0</v>
      </c>
      <c r="X240" s="385">
        <f>MV!X24</f>
        <v>0</v>
      </c>
      <c r="Y240" s="385">
        <f>MV!Y24</f>
        <v>0</v>
      </c>
      <c r="Z240" s="385">
        <f>MV!Z24</f>
        <v>3</v>
      </c>
      <c r="AA240" s="385">
        <f>MV!AA24</f>
        <v>0</v>
      </c>
      <c r="AB240" s="385">
        <f>MV!AB24</f>
        <v>0</v>
      </c>
      <c r="AC240" s="386">
        <f>MV!AC24</f>
        <v>8</v>
      </c>
      <c r="AD240" s="386">
        <f>MV!AD24</f>
        <v>7.5</v>
      </c>
      <c r="AE240" s="386">
        <f>MV!AE24</f>
        <v>16.5</v>
      </c>
      <c r="AF240" s="386">
        <f>MV!AF24</f>
        <v>-9</v>
      </c>
      <c r="AG240" s="387">
        <f>MV!AG24</f>
        <v>0.9375</v>
      </c>
      <c r="AH240" s="385">
        <f>MV!AH24</f>
        <v>2</v>
      </c>
      <c r="AI240" s="385">
        <f>MV!AI24</f>
        <v>6</v>
      </c>
      <c r="AJ240" s="385">
        <f>MV!AJ24</f>
        <v>0</v>
      </c>
      <c r="AK240" s="388">
        <f>MV!AK24</f>
        <v>0.25</v>
      </c>
      <c r="AL240" s="389">
        <f>MV!AL24</f>
        <v>0</v>
      </c>
    </row>
    <row r="241" spans="1:38" ht="18" customHeight="1">
      <c r="A241" s="257" t="str">
        <f>PT!A20</f>
        <v>PT</v>
      </c>
      <c r="B241" s="381" t="str">
        <f>PT!B20</f>
        <v>IAKMENKO, Vassili</v>
      </c>
      <c r="C241" s="385">
        <f>PT!C20</f>
        <v>0.5</v>
      </c>
      <c r="D241" s="385">
        <f>PT!D20</f>
        <v>1</v>
      </c>
      <c r="E241" s="385">
        <f>PT!E20</f>
        <v>0</v>
      </c>
      <c r="F241" s="385">
        <f>PT!F20</f>
        <v>0.5</v>
      </c>
      <c r="G241" s="385">
        <f>PT!G20</f>
        <v>0</v>
      </c>
      <c r="H241" s="385">
        <f>PT!H20</f>
        <v>0</v>
      </c>
      <c r="I241" s="385">
        <f>PT!I20</f>
        <v>0</v>
      </c>
      <c r="J241" s="385">
        <f>PT!J20</f>
        <v>0</v>
      </c>
      <c r="K241" s="385">
        <f>PT!K20</f>
        <v>1</v>
      </c>
      <c r="L241" s="385">
        <f>PT!L20</f>
        <v>2.5</v>
      </c>
      <c r="M241" s="385">
        <f>PT!M20</f>
        <v>0</v>
      </c>
      <c r="N241" s="385">
        <f>PT!N20</f>
        <v>0</v>
      </c>
      <c r="O241" s="385">
        <f>PT!O20</f>
        <v>0</v>
      </c>
      <c r="P241" s="385">
        <f>PT!P20</f>
        <v>0</v>
      </c>
      <c r="Q241" s="385">
        <f>PT!Q20</f>
        <v>0</v>
      </c>
      <c r="R241" s="385">
        <f>PT!R20</f>
        <v>0</v>
      </c>
      <c r="S241" s="385">
        <f>PT!S20</f>
        <v>0</v>
      </c>
      <c r="T241" s="385">
        <f>PT!T20</f>
        <v>0</v>
      </c>
      <c r="U241" s="385">
        <f>PT!U20</f>
        <v>0</v>
      </c>
      <c r="V241" s="385">
        <f>PT!V20</f>
        <v>0</v>
      </c>
      <c r="W241" s="385">
        <f>PT!W20</f>
        <v>0</v>
      </c>
      <c r="X241" s="385">
        <f>PT!X20</f>
        <v>0</v>
      </c>
      <c r="Y241" s="385">
        <f>PT!Y20</f>
        <v>0</v>
      </c>
      <c r="Z241" s="385">
        <f>PT!Z20</f>
        <v>0</v>
      </c>
      <c r="AA241" s="385">
        <f>PT!AA20</f>
        <v>0</v>
      </c>
      <c r="AB241" s="385">
        <f>PT!AB20</f>
        <v>2</v>
      </c>
      <c r="AC241" s="386">
        <f>PT!AC20</f>
        <v>8</v>
      </c>
      <c r="AD241" s="386">
        <f>PT!AD20</f>
        <v>7.5</v>
      </c>
      <c r="AE241" s="386">
        <f>PT!AE20</f>
        <v>16.5</v>
      </c>
      <c r="AF241" s="386">
        <f>PT!AF20</f>
        <v>-9</v>
      </c>
      <c r="AG241" s="387">
        <f>PT!AG20</f>
        <v>0.9375</v>
      </c>
      <c r="AH241" s="385">
        <f>PT!AH20</f>
        <v>2</v>
      </c>
      <c r="AI241" s="385">
        <f>PT!AI20</f>
        <v>6</v>
      </c>
      <c r="AJ241" s="385">
        <f>PT!AJ20</f>
        <v>0</v>
      </c>
      <c r="AK241" s="388">
        <f>PT!AK20</f>
        <v>0.25</v>
      </c>
      <c r="AL241" s="389" t="str">
        <f>PT!AL20</f>
        <v>R</v>
      </c>
    </row>
    <row r="242" spans="1:38" ht="18" customHeight="1">
      <c r="A242" s="257" t="str">
        <f>WB!A27</f>
        <v>WB</v>
      </c>
      <c r="B242" s="423" t="str">
        <f>WB!B27</f>
        <v>RUNFOLO, John</v>
      </c>
      <c r="C242" s="257">
        <f>WB!C27</f>
        <v>0</v>
      </c>
      <c r="D242" s="257">
        <f>WB!D27</f>
        <v>0</v>
      </c>
      <c r="E242" s="257">
        <f>WB!E27</f>
        <v>0</v>
      </c>
      <c r="F242" s="257">
        <f>WB!F27</f>
        <v>0</v>
      </c>
      <c r="G242" s="257">
        <f>WB!G27</f>
        <v>0</v>
      </c>
      <c r="H242" s="257">
        <f>WB!H27</f>
        <v>0</v>
      </c>
      <c r="I242" s="257">
        <f>WB!I27</f>
        <v>0</v>
      </c>
      <c r="J242" s="257">
        <f>WB!J27</f>
        <v>0</v>
      </c>
      <c r="K242" s="257">
        <f>WB!K27</f>
        <v>0</v>
      </c>
      <c r="L242" s="257">
        <f>WB!L27</f>
        <v>0</v>
      </c>
      <c r="M242" s="257">
        <f>WB!M27</f>
        <v>0</v>
      </c>
      <c r="N242" s="257">
        <f>WB!N27</f>
        <v>0</v>
      </c>
      <c r="O242" s="257">
        <f>WB!O27</f>
        <v>0</v>
      </c>
      <c r="P242" s="257">
        <f>WB!P27</f>
        <v>0</v>
      </c>
      <c r="Q242" s="257">
        <f>WB!Q27</f>
        <v>0</v>
      </c>
      <c r="R242" s="257">
        <f>WB!R27</f>
        <v>0</v>
      </c>
      <c r="S242" s="257">
        <f>WB!S27</f>
        <v>0</v>
      </c>
      <c r="T242" s="257">
        <f>WB!T27</f>
        <v>0</v>
      </c>
      <c r="U242" s="257">
        <f>WB!U27</f>
        <v>0</v>
      </c>
      <c r="V242" s="257">
        <f>WB!V27</f>
        <v>0</v>
      </c>
      <c r="W242" s="257">
        <f>WB!W27</f>
        <v>0</v>
      </c>
      <c r="X242" s="257">
        <f>WB!X27</f>
        <v>0</v>
      </c>
      <c r="Y242" s="257">
        <f>WB!Y27</f>
        <v>0</v>
      </c>
      <c r="Z242" s="257">
        <f>WB!Z27</f>
        <v>0</v>
      </c>
      <c r="AA242" s="257">
        <f>WB!AA27</f>
        <v>0</v>
      </c>
      <c r="AB242" s="257">
        <f>WB!AB27</f>
        <v>0</v>
      </c>
      <c r="AC242" s="354">
        <f>WB!AC27</f>
        <v>3</v>
      </c>
      <c r="AD242" s="354">
        <f>WB!AD27</f>
        <v>0</v>
      </c>
      <c r="AE242" s="354">
        <f>WB!AE27</f>
        <v>9</v>
      </c>
      <c r="AF242" s="354">
        <f>WB!AF27</f>
        <v>-9</v>
      </c>
      <c r="AG242" s="151">
        <f>WB!AG27</f>
        <v>0</v>
      </c>
      <c r="AH242" s="257">
        <f>WB!AH27</f>
        <v>0</v>
      </c>
      <c r="AI242" s="257">
        <f>WB!AI27</f>
        <v>3</v>
      </c>
      <c r="AJ242" s="257">
        <f>WB!AJ27</f>
        <v>0</v>
      </c>
      <c r="AK242" s="383">
        <f>WB!AK27</f>
        <v>0</v>
      </c>
      <c r="AL242" s="384">
        <f>WB!AL27</f>
        <v>0</v>
      </c>
    </row>
    <row r="243" spans="1:38" ht="18" customHeight="1">
      <c r="A243" s="257" t="str">
        <f>AB!A24</f>
        <v>AB</v>
      </c>
      <c r="B243" s="381" t="str">
        <f>AB!B24</f>
        <v>DIBARI, Paul</v>
      </c>
      <c r="C243" s="385">
        <f>AB!C24</f>
        <v>0</v>
      </c>
      <c r="D243" s="385">
        <f>AB!D24</f>
        <v>0</v>
      </c>
      <c r="E243" s="385">
        <f>AB!E24</f>
        <v>0</v>
      </c>
      <c r="F243" s="385">
        <f>AB!F24</f>
        <v>0</v>
      </c>
      <c r="G243" s="385">
        <f>AB!G24</f>
        <v>0</v>
      </c>
      <c r="H243" s="385">
        <f>AB!H24</f>
        <v>0</v>
      </c>
      <c r="I243" s="385">
        <f>AB!I24</f>
        <v>0</v>
      </c>
      <c r="J243" s="385">
        <f>AB!J24</f>
        <v>0</v>
      </c>
      <c r="K243" s="385">
        <f>AB!K24</f>
        <v>0</v>
      </c>
      <c r="L243" s="385">
        <f>AB!L24</f>
        <v>0</v>
      </c>
      <c r="M243" s="385">
        <f>AB!M24</f>
        <v>0</v>
      </c>
      <c r="N243" s="385">
        <f>AB!N24</f>
        <v>0</v>
      </c>
      <c r="O243" s="385">
        <f>AB!O24</f>
        <v>0</v>
      </c>
      <c r="P243" s="385">
        <f>AB!P24</f>
        <v>0</v>
      </c>
      <c r="Q243" s="385">
        <f>AB!Q24</f>
        <v>0</v>
      </c>
      <c r="R243" s="385">
        <f>AB!R24</f>
        <v>0</v>
      </c>
      <c r="S243" s="385">
        <f>AB!S24</f>
        <v>0</v>
      </c>
      <c r="T243" s="385">
        <f>AB!T24</f>
        <v>0</v>
      </c>
      <c r="U243" s="385">
        <f>AB!U24</f>
        <v>0</v>
      </c>
      <c r="V243" s="385">
        <f>AB!V24</f>
        <v>0</v>
      </c>
      <c r="W243" s="385">
        <f>AB!W24</f>
        <v>0</v>
      </c>
      <c r="X243" s="385">
        <f>AB!X24</f>
        <v>0</v>
      </c>
      <c r="Y243" s="385">
        <f>AB!Y24</f>
        <v>0</v>
      </c>
      <c r="Z243" s="385">
        <f>AB!Z24</f>
        <v>0</v>
      </c>
      <c r="AA243" s="385">
        <f>AB!AA24</f>
        <v>0</v>
      </c>
      <c r="AB243" s="385">
        <f>AB!AB24</f>
        <v>0</v>
      </c>
      <c r="AC243" s="386">
        <f>AB!AC24</f>
        <v>3</v>
      </c>
      <c r="AD243" s="386">
        <f>AB!AD24</f>
        <v>0</v>
      </c>
      <c r="AE243" s="386">
        <f>AB!AE24</f>
        <v>9</v>
      </c>
      <c r="AF243" s="386">
        <f>AB!AF24</f>
        <v>-9</v>
      </c>
      <c r="AG243" s="387">
        <f>AB!AG24</f>
        <v>0</v>
      </c>
      <c r="AH243" s="385">
        <f>AB!AH24</f>
        <v>0</v>
      </c>
      <c r="AI243" s="385">
        <f>AB!AI24</f>
        <v>3</v>
      </c>
      <c r="AJ243" s="385">
        <f>AB!AJ24</f>
        <v>0</v>
      </c>
      <c r="AK243" s="388">
        <f>AB!AK24</f>
        <v>0</v>
      </c>
      <c r="AL243" s="389">
        <f>AB!AL24</f>
        <v>0</v>
      </c>
    </row>
    <row r="244" spans="1:38" ht="18" customHeight="1">
      <c r="A244" s="384" t="str">
        <f>'G2'!A20</f>
        <v>G2</v>
      </c>
      <c r="B244" s="395" t="str">
        <f>'G2'!B20</f>
        <v>LONG, Bob</v>
      </c>
      <c r="C244" s="389">
        <f>'G2'!C20</f>
        <v>0</v>
      </c>
      <c r="D244" s="389">
        <f>'G2'!D20</f>
        <v>0</v>
      </c>
      <c r="E244" s="389">
        <f>'G2'!E20</f>
        <v>0</v>
      </c>
      <c r="F244" s="389">
        <f>'G2'!F20</f>
        <v>0</v>
      </c>
      <c r="G244" s="389">
        <f>'G2'!G20</f>
        <v>0</v>
      </c>
      <c r="H244" s="389">
        <f>'G2'!H20</f>
        <v>0</v>
      </c>
      <c r="I244" s="389">
        <f>'G2'!I20</f>
        <v>0</v>
      </c>
      <c r="J244" s="389">
        <f>'G2'!J20</f>
        <v>0</v>
      </c>
      <c r="K244" s="389">
        <f>'G2'!K20</f>
        <v>0</v>
      </c>
      <c r="L244" s="389">
        <f>'G2'!L20</f>
        <v>0</v>
      </c>
      <c r="M244" s="389">
        <f>'G2'!M20</f>
        <v>0</v>
      </c>
      <c r="N244" s="389">
        <f>'G2'!N20</f>
        <v>0</v>
      </c>
      <c r="O244" s="389">
        <f>'G2'!O20</f>
        <v>0</v>
      </c>
      <c r="P244" s="389">
        <f>'G2'!P20</f>
        <v>0</v>
      </c>
      <c r="Q244" s="389">
        <f>'G2'!Q20</f>
        <v>0</v>
      </c>
      <c r="R244" s="389">
        <f>'G2'!R20</f>
        <v>0</v>
      </c>
      <c r="S244" s="389">
        <f>'G2'!S20</f>
        <v>0</v>
      </c>
      <c r="T244" s="389">
        <f>'G2'!T20</f>
        <v>0</v>
      </c>
      <c r="U244" s="389">
        <f>'G2'!U20</f>
        <v>0</v>
      </c>
      <c r="V244" s="389">
        <f>'G2'!V20</f>
        <v>0</v>
      </c>
      <c r="W244" s="389">
        <f>'G2'!W20</f>
        <v>0</v>
      </c>
      <c r="X244" s="389">
        <f>'G2'!X20</f>
        <v>0</v>
      </c>
      <c r="Y244" s="389">
        <f>'G2'!Y20</f>
        <v>0</v>
      </c>
      <c r="Z244" s="389">
        <f>'G2'!Z20</f>
        <v>0</v>
      </c>
      <c r="AA244" s="389">
        <f>'G2'!AA20</f>
        <v>0</v>
      </c>
      <c r="AB244" s="389">
        <f>'G2'!AB20</f>
        <v>0</v>
      </c>
      <c r="AC244" s="396">
        <f>'G2'!AC20</f>
        <v>3</v>
      </c>
      <c r="AD244" s="396">
        <f>'G2'!AD20</f>
        <v>0</v>
      </c>
      <c r="AE244" s="396">
        <f>'G2'!AE20</f>
        <v>9</v>
      </c>
      <c r="AF244" s="396">
        <f>'G2'!AF20</f>
        <v>-9</v>
      </c>
      <c r="AG244" s="387">
        <f>'G2'!AG20</f>
        <v>0</v>
      </c>
      <c r="AH244" s="385">
        <f>'G2'!AH20</f>
        <v>0</v>
      </c>
      <c r="AI244" s="385">
        <f>'G2'!AI20</f>
        <v>3</v>
      </c>
      <c r="AJ244" s="385">
        <f>'G2'!AJ20</f>
        <v>0</v>
      </c>
      <c r="AK244" s="388">
        <f>'G2'!AK20</f>
        <v>0</v>
      </c>
      <c r="AL244" s="389">
        <f>'G2'!AL20</f>
        <v>0</v>
      </c>
    </row>
    <row r="245" spans="1:38" ht="18" customHeight="1">
      <c r="A245" s="257" t="str">
        <f>GK!A18</f>
        <v>GK</v>
      </c>
      <c r="B245" s="381" t="str">
        <f>GK!B18</f>
        <v>KREUDER, Bill</v>
      </c>
      <c r="C245" s="385">
        <f>GK!C18</f>
        <v>0</v>
      </c>
      <c r="D245" s="385">
        <f>GK!D18</f>
        <v>0</v>
      </c>
      <c r="E245" s="385">
        <f>GK!E18</f>
        <v>2</v>
      </c>
      <c r="F245" s="385">
        <f>GK!F18</f>
        <v>0</v>
      </c>
      <c r="G245" s="385">
        <f>GK!G18</f>
        <v>3</v>
      </c>
      <c r="H245" s="385">
        <f>GK!H18</f>
        <v>1.5</v>
      </c>
      <c r="I245" s="385">
        <f>GK!I18</f>
        <v>2</v>
      </c>
      <c r="J245" s="385">
        <f>GK!J18</f>
        <v>0</v>
      </c>
      <c r="K245" s="385">
        <f>GK!K18</f>
        <v>0</v>
      </c>
      <c r="L245" s="385">
        <f>GK!L18</f>
        <v>0</v>
      </c>
      <c r="M245" s="385">
        <f>GK!M18</f>
        <v>0</v>
      </c>
      <c r="N245" s="385">
        <f>GK!N18</f>
        <v>3</v>
      </c>
      <c r="O245" s="385">
        <f>GK!O18</f>
        <v>0</v>
      </c>
      <c r="P245" s="385">
        <f>GK!P18</f>
        <v>0</v>
      </c>
      <c r="Q245" s="385">
        <f>GK!Q18</f>
        <v>0.5</v>
      </c>
      <c r="R245" s="385">
        <f>GK!R18</f>
        <v>0</v>
      </c>
      <c r="S245" s="385">
        <f>GK!S18</f>
        <v>0</v>
      </c>
      <c r="T245" s="385">
        <f>GK!T18</f>
        <v>0</v>
      </c>
      <c r="U245" s="385">
        <f>GK!U18</f>
        <v>0</v>
      </c>
      <c r="V245" s="385">
        <f>GK!V18</f>
        <v>0</v>
      </c>
      <c r="W245" s="385">
        <f>GK!W18</f>
        <v>1</v>
      </c>
      <c r="X245" s="385">
        <f>GK!X18</f>
        <v>0</v>
      </c>
      <c r="Y245" s="385">
        <f>GK!Y18</f>
        <v>0</v>
      </c>
      <c r="Z245" s="385">
        <f>GK!Z18</f>
        <v>3</v>
      </c>
      <c r="AA245" s="385">
        <f>GK!AA18</f>
        <v>0</v>
      </c>
      <c r="AB245" s="385">
        <f>GK!AB18</f>
        <v>0</v>
      </c>
      <c r="AC245" s="386">
        <f>GK!AC18</f>
        <v>14</v>
      </c>
      <c r="AD245" s="386">
        <f>GK!AD18</f>
        <v>16</v>
      </c>
      <c r="AE245" s="386">
        <f>GK!AE18</f>
        <v>26</v>
      </c>
      <c r="AF245" s="386">
        <f>GK!AF18</f>
        <v>-10</v>
      </c>
      <c r="AG245" s="387">
        <f>GK!AG18</f>
        <v>1.1428571428571428</v>
      </c>
      <c r="AH245" s="385">
        <f>GK!AH18</f>
        <v>5</v>
      </c>
      <c r="AI245" s="385">
        <f>GK!AI18</f>
        <v>8</v>
      </c>
      <c r="AJ245" s="385">
        <f>GK!AJ18</f>
        <v>1</v>
      </c>
      <c r="AK245" s="388">
        <f>GK!AK18</f>
        <v>0.39285714285714285</v>
      </c>
      <c r="AL245" s="389">
        <f>GK!AL18</f>
        <v>0</v>
      </c>
    </row>
    <row r="246" spans="1:38" ht="18" customHeight="1">
      <c r="A246" s="257" t="str">
        <f>PT!A21</f>
        <v>PT</v>
      </c>
      <c r="B246" s="381" t="str">
        <f>PT!B21</f>
        <v>MARTINETTI, Rich</v>
      </c>
      <c r="C246" s="385">
        <f>PT!C21</f>
        <v>0</v>
      </c>
      <c r="D246" s="385">
        <f>PT!D21</f>
        <v>0</v>
      </c>
      <c r="E246" s="385">
        <f>PT!E21</f>
        <v>0.5</v>
      </c>
      <c r="F246" s="385">
        <f>PT!F21</f>
        <v>1.5</v>
      </c>
      <c r="G246" s="385">
        <f>PT!G21</f>
        <v>0.5</v>
      </c>
      <c r="H246" s="385">
        <f>PT!H21</f>
        <v>2</v>
      </c>
      <c r="I246" s="385">
        <f>PT!I21</f>
        <v>1.5</v>
      </c>
      <c r="J246" s="385">
        <f>PT!J21</f>
        <v>0</v>
      </c>
      <c r="K246" s="385">
        <f>PT!K21</f>
        <v>0</v>
      </c>
      <c r="L246" s="385">
        <f>PT!L21</f>
        <v>0.5</v>
      </c>
      <c r="M246" s="385">
        <f>PT!M21</f>
        <v>0</v>
      </c>
      <c r="N246" s="385">
        <f>PT!N21</f>
        <v>1</v>
      </c>
      <c r="O246" s="385">
        <f>PT!O21</f>
        <v>0</v>
      </c>
      <c r="P246" s="385">
        <f>PT!P21</f>
        <v>0</v>
      </c>
      <c r="Q246" s="385">
        <f>PT!Q21</f>
        <v>0</v>
      </c>
      <c r="R246" s="385">
        <f>PT!R21</f>
        <v>0</v>
      </c>
      <c r="S246" s="385">
        <f>PT!S21</f>
        <v>2</v>
      </c>
      <c r="T246" s="385">
        <f>PT!T21</f>
        <v>0</v>
      </c>
      <c r="U246" s="385">
        <f>PT!U21</f>
        <v>2.5</v>
      </c>
      <c r="V246" s="385">
        <f>PT!V21</f>
        <v>0</v>
      </c>
      <c r="W246" s="385">
        <f>PT!W21</f>
        <v>0</v>
      </c>
      <c r="X246" s="385">
        <f>PT!X21</f>
        <v>1</v>
      </c>
      <c r="Y246" s="385">
        <f>PT!Y21</f>
        <v>0</v>
      </c>
      <c r="Z246" s="385">
        <f>PT!Z21</f>
        <v>0</v>
      </c>
      <c r="AA246" s="385">
        <f>PT!AA21</f>
        <v>0</v>
      </c>
      <c r="AB246" s="385">
        <f>PT!AB21</f>
        <v>0</v>
      </c>
      <c r="AC246" s="386">
        <f>PT!AC21</f>
        <v>12</v>
      </c>
      <c r="AD246" s="386">
        <f>PT!AD21</f>
        <v>13</v>
      </c>
      <c r="AE246" s="386">
        <f>PT!AE21</f>
        <v>23</v>
      </c>
      <c r="AF246" s="386">
        <f>PT!AF21</f>
        <v>-10</v>
      </c>
      <c r="AG246" s="387">
        <f>PT!AG21</f>
        <v>1.0833333333333333</v>
      </c>
      <c r="AH246" s="385">
        <f>PT!AH21</f>
        <v>3</v>
      </c>
      <c r="AI246" s="385">
        <f>PT!AI21</f>
        <v>7</v>
      </c>
      <c r="AJ246" s="385">
        <f>PT!AJ21</f>
        <v>2</v>
      </c>
      <c r="AK246" s="388">
        <f>PT!AK21</f>
        <v>0.33333333333333331</v>
      </c>
      <c r="AL246" s="389">
        <f>PT!AL21</f>
        <v>0</v>
      </c>
    </row>
    <row r="247" spans="1:38" ht="18" customHeight="1">
      <c r="A247" s="257" t="str">
        <f>GK!A17</f>
        <v>GK</v>
      </c>
      <c r="B247" s="390" t="str">
        <f>GK!B17</f>
        <v>SACHENSKI, Bruce</v>
      </c>
      <c r="C247" s="385">
        <f>GK!C17</f>
        <v>0</v>
      </c>
      <c r="D247" s="385">
        <f>GK!D17</f>
        <v>0</v>
      </c>
      <c r="E247" s="385">
        <f>GK!E17</f>
        <v>0</v>
      </c>
      <c r="F247" s="385">
        <f>GK!F17</f>
        <v>3</v>
      </c>
      <c r="G247" s="385">
        <f>GK!G17</f>
        <v>0</v>
      </c>
      <c r="H247" s="385">
        <f>GK!H17</f>
        <v>0</v>
      </c>
      <c r="I247" s="385">
        <f>GK!I17</f>
        <v>0</v>
      </c>
      <c r="J247" s="385">
        <f>GK!J17</f>
        <v>1.5</v>
      </c>
      <c r="K247" s="385">
        <f>GK!K17</f>
        <v>0</v>
      </c>
      <c r="L247" s="385">
        <f>GK!L17</f>
        <v>0</v>
      </c>
      <c r="M247" s="385">
        <f>GK!M17</f>
        <v>0</v>
      </c>
      <c r="N247" s="385">
        <f>GK!N17</f>
        <v>0</v>
      </c>
      <c r="O247" s="385">
        <f>GK!O17</f>
        <v>0</v>
      </c>
      <c r="P247" s="385">
        <f>GK!P17</f>
        <v>0</v>
      </c>
      <c r="Q247" s="385">
        <f>GK!Q17</f>
        <v>0</v>
      </c>
      <c r="R247" s="385">
        <f>GK!R17</f>
        <v>3</v>
      </c>
      <c r="S247" s="385">
        <f>GK!S17</f>
        <v>0</v>
      </c>
      <c r="T247" s="385">
        <f>GK!T17</f>
        <v>2</v>
      </c>
      <c r="U247" s="385">
        <f>GK!U17</f>
        <v>0.5</v>
      </c>
      <c r="V247" s="385">
        <f>GK!V17</f>
        <v>0</v>
      </c>
      <c r="W247" s="385">
        <f>GK!W17</f>
        <v>0</v>
      </c>
      <c r="X247" s="385">
        <f>GK!X17</f>
        <v>0</v>
      </c>
      <c r="Y247" s="385">
        <f>GK!Y17</f>
        <v>0</v>
      </c>
      <c r="Z247" s="385">
        <f>GK!Z17</f>
        <v>0</v>
      </c>
      <c r="AA247" s="385">
        <f>GK!AA17</f>
        <v>0</v>
      </c>
      <c r="AB247" s="385">
        <f>GK!AB17</f>
        <v>0</v>
      </c>
      <c r="AC247" s="386">
        <f>GK!AC17</f>
        <v>10</v>
      </c>
      <c r="AD247" s="386">
        <f>GK!AD17</f>
        <v>10</v>
      </c>
      <c r="AE247" s="386">
        <f>GK!AE17</f>
        <v>20</v>
      </c>
      <c r="AF247" s="386">
        <f>GK!AF17</f>
        <v>-10</v>
      </c>
      <c r="AG247" s="387">
        <f>GK!AG17</f>
        <v>1</v>
      </c>
      <c r="AH247" s="385">
        <f>GK!AH17</f>
        <v>3</v>
      </c>
      <c r="AI247" s="385">
        <f>GK!AI17</f>
        <v>6</v>
      </c>
      <c r="AJ247" s="385">
        <f>GK!AJ17</f>
        <v>1</v>
      </c>
      <c r="AK247" s="388">
        <f>GK!AK17</f>
        <v>0.35</v>
      </c>
      <c r="AL247" s="389" t="str">
        <f>GK!AL17</f>
        <v>R</v>
      </c>
    </row>
    <row r="248" spans="1:38" ht="18" customHeight="1">
      <c r="A248" s="257" t="str">
        <f>TW!A12</f>
        <v>TW</v>
      </c>
      <c r="B248" s="381" t="str">
        <f>TW!B12</f>
        <v>VOLK, George</v>
      </c>
      <c r="C248" s="385">
        <f>TW!C12</f>
        <v>0</v>
      </c>
      <c r="D248" s="385">
        <f>TW!D12</f>
        <v>0</v>
      </c>
      <c r="E248" s="385">
        <f>TW!E12</f>
        <v>0</v>
      </c>
      <c r="F248" s="385">
        <f>TW!F12</f>
        <v>2.5</v>
      </c>
      <c r="G248" s="385">
        <f>TW!G12</f>
        <v>0</v>
      </c>
      <c r="H248" s="385">
        <f>TW!H12</f>
        <v>0</v>
      </c>
      <c r="I248" s="385">
        <f>TW!I12</f>
        <v>0</v>
      </c>
      <c r="J248" s="385">
        <f>TW!J12</f>
        <v>0</v>
      </c>
      <c r="K248" s="385">
        <f>TW!K12</f>
        <v>2.5</v>
      </c>
      <c r="L248" s="385">
        <f>TW!L12</f>
        <v>0</v>
      </c>
      <c r="M248" s="385">
        <f>TW!M12</f>
        <v>0</v>
      </c>
      <c r="N248" s="385">
        <f>TW!N12</f>
        <v>0</v>
      </c>
      <c r="O248" s="385">
        <f>TW!O12</f>
        <v>1</v>
      </c>
      <c r="P248" s="385">
        <f>TW!P12</f>
        <v>0</v>
      </c>
      <c r="Q248" s="385">
        <f>TW!Q12</f>
        <v>0</v>
      </c>
      <c r="R248" s="385">
        <f>TW!R12</f>
        <v>0</v>
      </c>
      <c r="S248" s="385">
        <f>TW!S12</f>
        <v>0</v>
      </c>
      <c r="T248" s="385">
        <f>TW!T12</f>
        <v>0</v>
      </c>
      <c r="U248" s="385">
        <f>TW!U12</f>
        <v>0</v>
      </c>
      <c r="V248" s="385">
        <f>TW!V12</f>
        <v>0</v>
      </c>
      <c r="W248" s="385">
        <f>TW!W12</f>
        <v>0</v>
      </c>
      <c r="X248" s="385">
        <f>TW!X12</f>
        <v>0</v>
      </c>
      <c r="Y248" s="385">
        <f>TW!Y12</f>
        <v>0</v>
      </c>
      <c r="Z248" s="385">
        <f>TW!Z12</f>
        <v>1</v>
      </c>
      <c r="AA248" s="385">
        <f>TW!AA12</f>
        <v>0</v>
      </c>
      <c r="AB248" s="385">
        <f>TW!AB12</f>
        <v>0</v>
      </c>
      <c r="AC248" s="386">
        <f>TW!AC12</f>
        <v>8</v>
      </c>
      <c r="AD248" s="386">
        <f>TW!AD12</f>
        <v>7</v>
      </c>
      <c r="AE248" s="386">
        <f>TW!AE12</f>
        <v>17</v>
      </c>
      <c r="AF248" s="386">
        <f>TW!AF12</f>
        <v>-10</v>
      </c>
      <c r="AG248" s="387">
        <f>TW!AG12</f>
        <v>0.875</v>
      </c>
      <c r="AH248" s="385">
        <f>TW!AH12</f>
        <v>2</v>
      </c>
      <c r="AI248" s="385">
        <f>TW!AI12</f>
        <v>6</v>
      </c>
      <c r="AJ248" s="385">
        <f>TW!AJ12</f>
        <v>0</v>
      </c>
      <c r="AK248" s="388">
        <f>TW!AK12</f>
        <v>0.25</v>
      </c>
      <c r="AL248" s="389">
        <f>TW!AL12</f>
        <v>0</v>
      </c>
    </row>
    <row r="249" spans="1:38" ht="18" customHeight="1">
      <c r="A249" s="257" t="str">
        <f>PC!A18</f>
        <v>PC</v>
      </c>
      <c r="B249" s="381" t="str">
        <f>PC!B18</f>
        <v>GIORDANO, John</v>
      </c>
      <c r="C249" s="385">
        <f>PC!C18</f>
        <v>0</v>
      </c>
      <c r="D249" s="385">
        <f>PC!D18</f>
        <v>0</v>
      </c>
      <c r="E249" s="385">
        <f>PC!E18</f>
        <v>0</v>
      </c>
      <c r="F249" s="385">
        <f>PC!F18</f>
        <v>0</v>
      </c>
      <c r="G249" s="385">
        <f>PC!G18</f>
        <v>0</v>
      </c>
      <c r="H249" s="385">
        <f>PC!H18</f>
        <v>0</v>
      </c>
      <c r="I249" s="385">
        <f>PC!I18</f>
        <v>0</v>
      </c>
      <c r="J249" s="385">
        <f>PC!J18</f>
        <v>0</v>
      </c>
      <c r="K249" s="385">
        <f>PC!K18</f>
        <v>0</v>
      </c>
      <c r="L249" s="385">
        <f>PC!L18</f>
        <v>0</v>
      </c>
      <c r="M249" s="385">
        <f>PC!M18</f>
        <v>0</v>
      </c>
      <c r="N249" s="385">
        <f>PC!N18</f>
        <v>0</v>
      </c>
      <c r="O249" s="385">
        <f>PC!O18</f>
        <v>1</v>
      </c>
      <c r="P249" s="385">
        <f>PC!P18</f>
        <v>1.5</v>
      </c>
      <c r="Q249" s="385">
        <f>PC!Q18</f>
        <v>0.5</v>
      </c>
      <c r="R249" s="385">
        <f>PC!R18</f>
        <v>0</v>
      </c>
      <c r="S249" s="385">
        <f>PC!S18</f>
        <v>0</v>
      </c>
      <c r="T249" s="385">
        <f>PC!T18</f>
        <v>1</v>
      </c>
      <c r="U249" s="385">
        <f>PC!U18</f>
        <v>0</v>
      </c>
      <c r="V249" s="385">
        <f>PC!V18</f>
        <v>0</v>
      </c>
      <c r="W249" s="385">
        <f>PC!W18</f>
        <v>0</v>
      </c>
      <c r="X249" s="385">
        <f>PC!X18</f>
        <v>0</v>
      </c>
      <c r="Y249" s="385">
        <f>PC!Y18</f>
        <v>0</v>
      </c>
      <c r="Z249" s="385">
        <f>PC!Z18</f>
        <v>0</v>
      </c>
      <c r="AA249" s="385">
        <f>PC!AA18</f>
        <v>0</v>
      </c>
      <c r="AB249" s="385">
        <f>PC!AB18</f>
        <v>0</v>
      </c>
      <c r="AC249" s="386">
        <f>PC!AC18</f>
        <v>6</v>
      </c>
      <c r="AD249" s="386">
        <f>PC!AD18</f>
        <v>4</v>
      </c>
      <c r="AE249" s="386">
        <f>PC!AE18</f>
        <v>14</v>
      </c>
      <c r="AF249" s="386">
        <f>PC!AF18</f>
        <v>-10</v>
      </c>
      <c r="AG249" s="387">
        <f>PC!AG18</f>
        <v>0.66666666666666663</v>
      </c>
      <c r="AH249" s="385">
        <f>PC!AH18</f>
        <v>0</v>
      </c>
      <c r="AI249" s="385">
        <f>PC!AI18</f>
        <v>5</v>
      </c>
      <c r="AJ249" s="385">
        <f>PC!AJ18</f>
        <v>1</v>
      </c>
      <c r="AK249" s="388">
        <f>PC!AK18</f>
        <v>8.3333333333333329E-2</v>
      </c>
      <c r="AL249" s="389" t="str">
        <f>PC!AL18</f>
        <v>R</v>
      </c>
    </row>
    <row r="250" spans="1:38" ht="18" customHeight="1">
      <c r="A250" s="257" t="str">
        <f>PT!A22</f>
        <v>PT</v>
      </c>
      <c r="B250" s="381" t="str">
        <f>PT!B22</f>
        <v>SCHATTIN, Jeff</v>
      </c>
      <c r="C250" s="385">
        <f>PT!C22</f>
        <v>1</v>
      </c>
      <c r="D250" s="385">
        <f>PT!D22</f>
        <v>0</v>
      </c>
      <c r="E250" s="385">
        <f>PT!E22</f>
        <v>0</v>
      </c>
      <c r="F250" s="385">
        <f>PT!F22</f>
        <v>0</v>
      </c>
      <c r="G250" s="385">
        <f>PT!G22</f>
        <v>0</v>
      </c>
      <c r="H250" s="385">
        <f>PT!H22</f>
        <v>0</v>
      </c>
      <c r="I250" s="385">
        <f>PT!I22</f>
        <v>0</v>
      </c>
      <c r="J250" s="385">
        <f>PT!J22</f>
        <v>0</v>
      </c>
      <c r="K250" s="385">
        <f>PT!K22</f>
        <v>0</v>
      </c>
      <c r="L250" s="385">
        <f>PT!L22</f>
        <v>0</v>
      </c>
      <c r="M250" s="385">
        <f>PT!M22</f>
        <v>0</v>
      </c>
      <c r="N250" s="385">
        <f>PT!N22</f>
        <v>0</v>
      </c>
      <c r="O250" s="385">
        <f>PT!O22</f>
        <v>0</v>
      </c>
      <c r="P250" s="385">
        <f>PT!P22</f>
        <v>0</v>
      </c>
      <c r="Q250" s="385">
        <f>PT!Q22</f>
        <v>0</v>
      </c>
      <c r="R250" s="385">
        <f>PT!R22</f>
        <v>0</v>
      </c>
      <c r="S250" s="385">
        <f>PT!S22</f>
        <v>0</v>
      </c>
      <c r="T250" s="385">
        <f>PT!T22</f>
        <v>0</v>
      </c>
      <c r="U250" s="385">
        <f>PT!U22</f>
        <v>0</v>
      </c>
      <c r="V250" s="385">
        <f>PT!V22</f>
        <v>0</v>
      </c>
      <c r="W250" s="385">
        <f>PT!W22</f>
        <v>0</v>
      </c>
      <c r="X250" s="385">
        <f>PT!X22</f>
        <v>0</v>
      </c>
      <c r="Y250" s="385">
        <f>PT!Y22</f>
        <v>0</v>
      </c>
      <c r="Z250" s="385">
        <f>PT!Z22</f>
        <v>0</v>
      </c>
      <c r="AA250" s="385">
        <f>PT!AA22</f>
        <v>0</v>
      </c>
      <c r="AB250" s="385">
        <f>PT!AB22</f>
        <v>0</v>
      </c>
      <c r="AC250" s="386">
        <f>PT!AC22</f>
        <v>4</v>
      </c>
      <c r="AD250" s="386">
        <f>PT!AD22</f>
        <v>1</v>
      </c>
      <c r="AE250" s="386">
        <f>PT!AE22</f>
        <v>11</v>
      </c>
      <c r="AF250" s="386">
        <f>PT!AF22</f>
        <v>-10</v>
      </c>
      <c r="AG250" s="387">
        <f>PT!AG22</f>
        <v>0.25</v>
      </c>
      <c r="AH250" s="385">
        <f>PT!AH22</f>
        <v>0</v>
      </c>
      <c r="AI250" s="385">
        <f>PT!AI22</f>
        <v>4</v>
      </c>
      <c r="AJ250" s="385">
        <f>PT!AJ22</f>
        <v>0</v>
      </c>
      <c r="AK250" s="388">
        <f>PT!AK22</f>
        <v>0</v>
      </c>
      <c r="AL250" s="389">
        <f>PT!AL22</f>
        <v>0</v>
      </c>
    </row>
    <row r="251" spans="1:38" ht="18" customHeight="1">
      <c r="A251" s="257" t="str">
        <f>TW!A13</f>
        <v>TW</v>
      </c>
      <c r="B251" s="381" t="str">
        <f>TW!B13</f>
        <v>CHIERCHIE, Greg</v>
      </c>
      <c r="C251" s="385">
        <f>TW!C13</f>
        <v>0</v>
      </c>
      <c r="D251" s="385">
        <f>TW!D13</f>
        <v>2</v>
      </c>
      <c r="E251" s="385">
        <f>TW!E13</f>
        <v>0.5</v>
      </c>
      <c r="F251" s="385">
        <f>TW!F13</f>
        <v>0</v>
      </c>
      <c r="G251" s="385">
        <f>TW!G13</f>
        <v>0</v>
      </c>
      <c r="H251" s="385">
        <f>TW!H13</f>
        <v>1</v>
      </c>
      <c r="I251" s="385">
        <f>TW!I13</f>
        <v>2.5</v>
      </c>
      <c r="J251" s="385">
        <f>TW!J13</f>
        <v>0</v>
      </c>
      <c r="K251" s="385">
        <f>TW!K13</f>
        <v>3</v>
      </c>
      <c r="L251" s="385">
        <f>TW!L13</f>
        <v>0</v>
      </c>
      <c r="M251" s="385">
        <f>TW!M13</f>
        <v>0</v>
      </c>
      <c r="N251" s="385">
        <f>TW!N13</f>
        <v>1.5</v>
      </c>
      <c r="O251" s="385">
        <f>TW!O13</f>
        <v>0.5</v>
      </c>
      <c r="P251" s="385">
        <f>TW!P13</f>
        <v>1.5</v>
      </c>
      <c r="Q251" s="385">
        <f>TW!Q13</f>
        <v>1</v>
      </c>
      <c r="R251" s="385">
        <f>TW!R13</f>
        <v>3</v>
      </c>
      <c r="S251" s="385">
        <f>TW!S13</f>
        <v>0</v>
      </c>
      <c r="T251" s="385">
        <f>TW!T13</f>
        <v>0</v>
      </c>
      <c r="U251" s="385">
        <f>TW!U13</f>
        <v>1.5</v>
      </c>
      <c r="V251" s="385">
        <f>TW!V13</f>
        <v>0</v>
      </c>
      <c r="W251" s="385">
        <f>TW!W13</f>
        <v>1.5</v>
      </c>
      <c r="X251" s="385">
        <f>TW!X13</f>
        <v>0.5</v>
      </c>
      <c r="Y251" s="385">
        <f>TW!Y13</f>
        <v>0.5</v>
      </c>
      <c r="Z251" s="385">
        <f>TW!Z13</f>
        <v>2.5</v>
      </c>
      <c r="AA251" s="385">
        <f>TW!AA13</f>
        <v>0</v>
      </c>
      <c r="AB251" s="385">
        <f>TW!AB13</f>
        <v>3</v>
      </c>
      <c r="AC251" s="386">
        <f>TW!AC13</f>
        <v>21</v>
      </c>
      <c r="AD251" s="386">
        <f>TW!AD13</f>
        <v>26</v>
      </c>
      <c r="AE251" s="386">
        <f>TW!AE13</f>
        <v>37</v>
      </c>
      <c r="AF251" s="386">
        <f>TW!AF13</f>
        <v>-11</v>
      </c>
      <c r="AG251" s="387">
        <f>TW!AG13</f>
        <v>1.2380952380952381</v>
      </c>
      <c r="AH251" s="385">
        <f>TW!AH13</f>
        <v>6</v>
      </c>
      <c r="AI251" s="385">
        <f>TW!AI13</f>
        <v>11</v>
      </c>
      <c r="AJ251" s="385">
        <f>TW!AJ13</f>
        <v>4</v>
      </c>
      <c r="AK251" s="388">
        <f>TW!AK13</f>
        <v>0.38095238095238093</v>
      </c>
      <c r="AL251" s="389">
        <f>TW!AL13</f>
        <v>0</v>
      </c>
    </row>
    <row r="252" spans="1:38" ht="18" customHeight="1">
      <c r="A252" s="257" t="str">
        <f>TW!A14</f>
        <v>TW</v>
      </c>
      <c r="B252" s="381" t="str">
        <f>TW!B14</f>
        <v>KAUFMAN, Allan</v>
      </c>
      <c r="C252" s="385">
        <f>TW!C14</f>
        <v>0</v>
      </c>
      <c r="D252" s="385">
        <f>TW!D14</f>
        <v>0</v>
      </c>
      <c r="E252" s="385">
        <f>TW!E14</f>
        <v>0</v>
      </c>
      <c r="F252" s="385">
        <f>TW!F14</f>
        <v>0</v>
      </c>
      <c r="G252" s="385">
        <f>TW!G14</f>
        <v>0</v>
      </c>
      <c r="H252" s="385">
        <f>TW!H14</f>
        <v>0.5</v>
      </c>
      <c r="I252" s="385">
        <f>TW!I14</f>
        <v>0</v>
      </c>
      <c r="J252" s="385">
        <f>TW!J14</f>
        <v>1.5</v>
      </c>
      <c r="K252" s="385">
        <f>TW!K14</f>
        <v>0</v>
      </c>
      <c r="L252" s="385">
        <f>TW!L14</f>
        <v>0</v>
      </c>
      <c r="M252" s="385">
        <f>TW!M14</f>
        <v>0</v>
      </c>
      <c r="N252" s="385">
        <f>TW!N14</f>
        <v>0</v>
      </c>
      <c r="O252" s="385">
        <f>TW!O14</f>
        <v>0</v>
      </c>
      <c r="P252" s="385">
        <f>TW!P14</f>
        <v>0</v>
      </c>
      <c r="Q252" s="385">
        <f>TW!Q14</f>
        <v>0</v>
      </c>
      <c r="R252" s="385">
        <f>TW!R14</f>
        <v>0</v>
      </c>
      <c r="S252" s="385">
        <f>TW!S14</f>
        <v>0</v>
      </c>
      <c r="T252" s="385">
        <f>TW!T14</f>
        <v>0</v>
      </c>
      <c r="U252" s="385">
        <f>TW!U14</f>
        <v>2</v>
      </c>
      <c r="V252" s="385">
        <f>TW!V14</f>
        <v>0</v>
      </c>
      <c r="W252" s="385">
        <f>TW!W14</f>
        <v>0</v>
      </c>
      <c r="X252" s="385">
        <f>TW!X14</f>
        <v>0</v>
      </c>
      <c r="Y252" s="385">
        <f>TW!Y14</f>
        <v>0</v>
      </c>
      <c r="Z252" s="385">
        <f>TW!Z14</f>
        <v>0</v>
      </c>
      <c r="AA252" s="385">
        <f>TW!AA14</f>
        <v>0</v>
      </c>
      <c r="AB252" s="385">
        <f>TW!AB14</f>
        <v>1</v>
      </c>
      <c r="AC252" s="386">
        <f>TW!AC14</f>
        <v>7</v>
      </c>
      <c r="AD252" s="386">
        <f>TW!AD14</f>
        <v>5</v>
      </c>
      <c r="AE252" s="386">
        <f>TW!AE14</f>
        <v>16</v>
      </c>
      <c r="AF252" s="386">
        <f>TW!AF14</f>
        <v>-11</v>
      </c>
      <c r="AG252" s="387">
        <f>TW!AG14</f>
        <v>0.7142857142857143</v>
      </c>
      <c r="AH252" s="385">
        <f>TW!AH14</f>
        <v>1</v>
      </c>
      <c r="AI252" s="385">
        <f>TW!AI14</f>
        <v>5</v>
      </c>
      <c r="AJ252" s="385">
        <f>TW!AJ14</f>
        <v>1</v>
      </c>
      <c r="AK252" s="388">
        <f>TW!AK14</f>
        <v>0.21428571428571427</v>
      </c>
      <c r="AL252" s="389">
        <f>TW!AL14</f>
        <v>0</v>
      </c>
    </row>
    <row r="253" spans="1:38" ht="18" customHeight="1">
      <c r="A253" s="257" t="str">
        <f>SE!A23</f>
        <v>SE</v>
      </c>
      <c r="B253" s="381" t="str">
        <f>SE!B23</f>
        <v>KISSEL, Phil</v>
      </c>
      <c r="C253" s="385">
        <f>SE!C23</f>
        <v>0</v>
      </c>
      <c r="D253" s="385">
        <f>SE!D23</f>
        <v>0</v>
      </c>
      <c r="E253" s="385">
        <f>SE!E23</f>
        <v>0</v>
      </c>
      <c r="F253" s="385">
        <f>SE!F23</f>
        <v>0</v>
      </c>
      <c r="G253" s="385">
        <f>SE!G23</f>
        <v>1.5</v>
      </c>
      <c r="H253" s="385">
        <f>SE!H23</f>
        <v>0</v>
      </c>
      <c r="I253" s="385">
        <f>SE!I23</f>
        <v>0</v>
      </c>
      <c r="J253" s="385">
        <f>SE!J23</f>
        <v>0</v>
      </c>
      <c r="K253" s="385">
        <f>SE!K23</f>
        <v>0</v>
      </c>
      <c r="L253" s="385">
        <f>SE!L23</f>
        <v>0</v>
      </c>
      <c r="M253" s="385">
        <f>SE!M23</f>
        <v>0</v>
      </c>
      <c r="N253" s="385">
        <f>SE!N23</f>
        <v>0</v>
      </c>
      <c r="O253" s="385">
        <f>SE!O23</f>
        <v>0</v>
      </c>
      <c r="P253" s="385">
        <f>SE!P23</f>
        <v>0</v>
      </c>
      <c r="Q253" s="385">
        <f>SE!Q23</f>
        <v>0</v>
      </c>
      <c r="R253" s="385">
        <f>SE!R23</f>
        <v>0</v>
      </c>
      <c r="S253" s="385">
        <f>SE!S23</f>
        <v>1</v>
      </c>
      <c r="T253" s="385">
        <f>SE!T23</f>
        <v>0</v>
      </c>
      <c r="U253" s="385">
        <f>SE!U23</f>
        <v>0</v>
      </c>
      <c r="V253" s="385">
        <f>SE!V23</f>
        <v>0</v>
      </c>
      <c r="W253" s="385">
        <f>SE!W23</f>
        <v>0</v>
      </c>
      <c r="X253" s="385">
        <f>SE!X23</f>
        <v>0</v>
      </c>
      <c r="Y253" s="385">
        <f>SE!Y23</f>
        <v>1</v>
      </c>
      <c r="Z253" s="385">
        <f>SE!Z23</f>
        <v>0</v>
      </c>
      <c r="AA253" s="385">
        <f>SE!AA23</f>
        <v>0</v>
      </c>
      <c r="AB253" s="385">
        <f>SE!AB23</f>
        <v>0</v>
      </c>
      <c r="AC253" s="386">
        <f>SE!AC23</f>
        <v>6</v>
      </c>
      <c r="AD253" s="386">
        <f>SE!AD23</f>
        <v>3.5</v>
      </c>
      <c r="AE253" s="386">
        <f>SE!AE23</f>
        <v>14.5</v>
      </c>
      <c r="AF253" s="386">
        <f>SE!AF23</f>
        <v>-11</v>
      </c>
      <c r="AG253" s="387">
        <f>SE!AG23</f>
        <v>0.58333333333333337</v>
      </c>
      <c r="AH253" s="385">
        <f>SE!AH23</f>
        <v>0</v>
      </c>
      <c r="AI253" s="385">
        <f>SE!AI23</f>
        <v>5</v>
      </c>
      <c r="AJ253" s="385">
        <f>SE!AJ23</f>
        <v>1</v>
      </c>
      <c r="AK253" s="388">
        <f>SE!AK23</f>
        <v>8.3333333333333329E-2</v>
      </c>
      <c r="AL253" s="389">
        <f>SE!AL23</f>
        <v>0</v>
      </c>
    </row>
    <row r="254" spans="1:38" ht="18" customHeight="1">
      <c r="A254" s="257" t="str">
        <f>GK!A19</f>
        <v>GK</v>
      </c>
      <c r="B254" s="381" t="str">
        <f>GK!B19</f>
        <v>REINHARDT, Rob</v>
      </c>
      <c r="C254" s="385">
        <f>GK!C19</f>
        <v>0</v>
      </c>
      <c r="D254" s="385">
        <f>GK!D19</f>
        <v>0</v>
      </c>
      <c r="E254" s="385">
        <f>GK!E19</f>
        <v>0</v>
      </c>
      <c r="F254" s="385">
        <f>GK!F19</f>
        <v>0</v>
      </c>
      <c r="G254" s="385">
        <f>GK!G19</f>
        <v>0</v>
      </c>
      <c r="H254" s="385">
        <f>GK!H19</f>
        <v>0</v>
      </c>
      <c r="I254" s="385">
        <f>GK!I19</f>
        <v>0</v>
      </c>
      <c r="J254" s="385">
        <f>GK!J19</f>
        <v>0</v>
      </c>
      <c r="K254" s="385">
        <f>GK!K19</f>
        <v>0</v>
      </c>
      <c r="L254" s="385">
        <f>GK!L19</f>
        <v>0</v>
      </c>
      <c r="M254" s="385">
        <f>GK!M19</f>
        <v>0</v>
      </c>
      <c r="N254" s="385">
        <f>GK!N19</f>
        <v>0</v>
      </c>
      <c r="O254" s="385">
        <f>GK!O19</f>
        <v>0</v>
      </c>
      <c r="P254" s="385">
        <f>GK!P19</f>
        <v>0</v>
      </c>
      <c r="Q254" s="385">
        <f>GK!Q19</f>
        <v>0</v>
      </c>
      <c r="R254" s="385">
        <f>GK!R19</f>
        <v>0</v>
      </c>
      <c r="S254" s="385">
        <f>GK!S19</f>
        <v>0</v>
      </c>
      <c r="T254" s="385">
        <f>GK!T19</f>
        <v>0.5</v>
      </c>
      <c r="U254" s="385">
        <f>GK!U19</f>
        <v>0</v>
      </c>
      <c r="V254" s="385">
        <f>GK!V19</f>
        <v>0</v>
      </c>
      <c r="W254" s="385">
        <f>GK!W19</f>
        <v>0</v>
      </c>
      <c r="X254" s="385">
        <f>GK!X19</f>
        <v>0</v>
      </c>
      <c r="Y254" s="385">
        <f>GK!Y19</f>
        <v>0</v>
      </c>
      <c r="Z254" s="385">
        <f>GK!Z19</f>
        <v>0.5</v>
      </c>
      <c r="AA254" s="385">
        <f>GK!AA19</f>
        <v>0</v>
      </c>
      <c r="AB254" s="385">
        <f>GK!AB19</f>
        <v>1</v>
      </c>
      <c r="AC254" s="386">
        <f>GK!AC19</f>
        <v>5</v>
      </c>
      <c r="AD254" s="386">
        <f>GK!AD19</f>
        <v>2</v>
      </c>
      <c r="AE254" s="386">
        <f>GK!AE19</f>
        <v>13</v>
      </c>
      <c r="AF254" s="386">
        <f>GK!AF19</f>
        <v>-11</v>
      </c>
      <c r="AG254" s="387">
        <f>GK!AG19</f>
        <v>0.4</v>
      </c>
      <c r="AH254" s="385">
        <f>GK!AH19</f>
        <v>0</v>
      </c>
      <c r="AI254" s="385">
        <f>GK!AI19</f>
        <v>5</v>
      </c>
      <c r="AJ254" s="385">
        <f>GK!AJ19</f>
        <v>0</v>
      </c>
      <c r="AK254" s="388">
        <f>GK!AK19</f>
        <v>0</v>
      </c>
      <c r="AL254" s="389">
        <f>GK!AL19</f>
        <v>0</v>
      </c>
    </row>
    <row r="255" spans="1:38" ht="18" customHeight="1">
      <c r="A255" s="384" t="str">
        <f>'G1'!A17</f>
        <v>G1</v>
      </c>
      <c r="B255" s="395" t="str">
        <f>'G1'!B17</f>
        <v>CARSON, Kit</v>
      </c>
      <c r="C255" s="389">
        <f>'G1'!C17</f>
        <v>0</v>
      </c>
      <c r="D255" s="389">
        <f>'G1'!D17</f>
        <v>1</v>
      </c>
      <c r="E255" s="389">
        <f>'G1'!E17</f>
        <v>0</v>
      </c>
      <c r="F255" s="389">
        <f>'G1'!F17</f>
        <v>0.5</v>
      </c>
      <c r="G255" s="389">
        <f>'G1'!G17</f>
        <v>3</v>
      </c>
      <c r="H255" s="389">
        <f>'G1'!H17</f>
        <v>0</v>
      </c>
      <c r="I255" s="389">
        <f>'G1'!I17</f>
        <v>2.5</v>
      </c>
      <c r="J255" s="389">
        <f>'G1'!J17</f>
        <v>0</v>
      </c>
      <c r="K255" s="389">
        <f>'G1'!K17</f>
        <v>0</v>
      </c>
      <c r="L255" s="389">
        <f>'G1'!L17</f>
        <v>1</v>
      </c>
      <c r="M255" s="389">
        <f>'G1'!M17</f>
        <v>0</v>
      </c>
      <c r="N255" s="389">
        <f>'G1'!N17</f>
        <v>1</v>
      </c>
      <c r="O255" s="389">
        <f>'G1'!O17</f>
        <v>0</v>
      </c>
      <c r="P255" s="389">
        <f>'G1'!P17</f>
        <v>0</v>
      </c>
      <c r="Q255" s="389">
        <f>'G1'!Q17</f>
        <v>0</v>
      </c>
      <c r="R255" s="389">
        <f>'G1'!R17</f>
        <v>2.5</v>
      </c>
      <c r="S255" s="389">
        <f>'G1'!S17</f>
        <v>3</v>
      </c>
      <c r="T255" s="389">
        <f>'G1'!T17</f>
        <v>0</v>
      </c>
      <c r="U255" s="389">
        <f>'G1'!U17</f>
        <v>0</v>
      </c>
      <c r="V255" s="389">
        <f>'G1'!V17</f>
        <v>0.5</v>
      </c>
      <c r="W255" s="389">
        <f>'G1'!W17</f>
        <v>1</v>
      </c>
      <c r="X255" s="389">
        <f>'G1'!X17</f>
        <v>0</v>
      </c>
      <c r="Y255" s="389">
        <f>'G1'!Y17</f>
        <v>3</v>
      </c>
      <c r="Z255" s="389">
        <f>'G1'!Z17</f>
        <v>0</v>
      </c>
      <c r="AA255" s="389">
        <f>'G1'!AA17</f>
        <v>2</v>
      </c>
      <c r="AB255" s="389">
        <f>'G1'!AB17</f>
        <v>0</v>
      </c>
      <c r="AC255" s="396">
        <f>'G1'!AC17</f>
        <v>18</v>
      </c>
      <c r="AD255" s="396">
        <f>'G1'!AD17</f>
        <v>21</v>
      </c>
      <c r="AE255" s="396">
        <f>'G1'!AE17</f>
        <v>33</v>
      </c>
      <c r="AF255" s="396">
        <f>'G1'!AF17</f>
        <v>-12</v>
      </c>
      <c r="AG255" s="387">
        <f>'G1'!AG17</f>
        <v>1.1666666666666667</v>
      </c>
      <c r="AH255" s="385">
        <f>'G1'!AH17</f>
        <v>6</v>
      </c>
      <c r="AI255" s="385">
        <f>'G1'!AI17</f>
        <v>12</v>
      </c>
      <c r="AJ255" s="385">
        <f>'G1'!AJ17</f>
        <v>0</v>
      </c>
      <c r="AK255" s="388">
        <f>'G1'!AK17</f>
        <v>0.33333333333333331</v>
      </c>
      <c r="AL255" s="389">
        <f>'G1'!AL17</f>
        <v>0</v>
      </c>
    </row>
    <row r="256" spans="1:38" ht="18" customHeight="1">
      <c r="A256" s="257" t="str">
        <f>GK!A21</f>
        <v>GK</v>
      </c>
      <c r="B256" s="381" t="str">
        <f>GK!B21</f>
        <v>THOMPSON, Bruce</v>
      </c>
      <c r="C256" s="385">
        <f>GK!C21</f>
        <v>0</v>
      </c>
      <c r="D256" s="385">
        <f>GK!D21</f>
        <v>0</v>
      </c>
      <c r="E256" s="385">
        <f>GK!E21</f>
        <v>0</v>
      </c>
      <c r="F256" s="385">
        <f>GK!F21</f>
        <v>0</v>
      </c>
      <c r="G256" s="385">
        <f>GK!G21</f>
        <v>0</v>
      </c>
      <c r="H256" s="385">
        <f>GK!H21</f>
        <v>3</v>
      </c>
      <c r="I256" s="385">
        <f>GK!I21</f>
        <v>0.5</v>
      </c>
      <c r="J256" s="385">
        <f>GK!J21</f>
        <v>2</v>
      </c>
      <c r="K256" s="385">
        <f>GK!K21</f>
        <v>0</v>
      </c>
      <c r="L256" s="385">
        <f>GK!L21</f>
        <v>0</v>
      </c>
      <c r="M256" s="385">
        <f>GK!M21</f>
        <v>1</v>
      </c>
      <c r="N256" s="385">
        <f>GK!N21</f>
        <v>0</v>
      </c>
      <c r="O256" s="385">
        <f>GK!O21</f>
        <v>2.5</v>
      </c>
      <c r="P256" s="385">
        <f>GK!P21</f>
        <v>0</v>
      </c>
      <c r="Q256" s="385">
        <f>GK!Q21</f>
        <v>0</v>
      </c>
      <c r="R256" s="385">
        <f>GK!R21</f>
        <v>1.5</v>
      </c>
      <c r="S256" s="385">
        <f>GK!S21</f>
        <v>0</v>
      </c>
      <c r="T256" s="385">
        <f>GK!T21</f>
        <v>0.5</v>
      </c>
      <c r="U256" s="385">
        <f>GK!U21</f>
        <v>3</v>
      </c>
      <c r="V256" s="385">
        <f>GK!V21</f>
        <v>0.5</v>
      </c>
      <c r="W256" s="385">
        <f>GK!W21</f>
        <v>0</v>
      </c>
      <c r="X256" s="385">
        <f>GK!X21</f>
        <v>2</v>
      </c>
      <c r="Y256" s="385">
        <f>GK!Y21</f>
        <v>0</v>
      </c>
      <c r="Z256" s="385">
        <f>GK!Z21</f>
        <v>0</v>
      </c>
      <c r="AA256" s="385">
        <f>GK!AA21</f>
        <v>0</v>
      </c>
      <c r="AB256" s="385">
        <f>GK!AB21</f>
        <v>0</v>
      </c>
      <c r="AC256" s="386">
        <f>GK!AC21</f>
        <v>15</v>
      </c>
      <c r="AD256" s="386">
        <f>GK!AD21</f>
        <v>16.5</v>
      </c>
      <c r="AE256" s="386">
        <f>GK!AE21</f>
        <v>28.5</v>
      </c>
      <c r="AF256" s="386">
        <f>GK!AF21</f>
        <v>-12</v>
      </c>
      <c r="AG256" s="387">
        <f>GK!AG21</f>
        <v>1.1000000000000001</v>
      </c>
      <c r="AH256" s="385">
        <f>GK!AH21</f>
        <v>5</v>
      </c>
      <c r="AI256" s="385">
        <f>GK!AI21</f>
        <v>9</v>
      </c>
      <c r="AJ256" s="385">
        <f>GK!AJ21</f>
        <v>1</v>
      </c>
      <c r="AK256" s="388">
        <f>GK!AK21</f>
        <v>0.36666666666666664</v>
      </c>
      <c r="AL256" s="389">
        <f>GK!AL21</f>
        <v>0</v>
      </c>
    </row>
    <row r="257" spans="1:38" ht="18" customHeight="1">
      <c r="A257" s="384" t="str">
        <f>TW!A15</f>
        <v>TW</v>
      </c>
      <c r="B257" s="391" t="str">
        <f>TW!B15</f>
        <v>O'TOOLE, Dennis</v>
      </c>
      <c r="C257" s="384">
        <f>TW!C15</f>
        <v>0</v>
      </c>
      <c r="D257" s="384">
        <f>TW!D15</f>
        <v>0</v>
      </c>
      <c r="E257" s="384">
        <f>TW!E15</f>
        <v>0.5</v>
      </c>
      <c r="F257" s="384">
        <f>TW!F15</f>
        <v>1</v>
      </c>
      <c r="G257" s="384">
        <f>TW!G15</f>
        <v>0</v>
      </c>
      <c r="H257" s="384">
        <f>TW!H15</f>
        <v>2.5</v>
      </c>
      <c r="I257" s="384">
        <f>TW!I15</f>
        <v>0.5</v>
      </c>
      <c r="J257" s="384">
        <f>TW!J15</f>
        <v>0</v>
      </c>
      <c r="K257" s="384">
        <f>TW!K15</f>
        <v>2</v>
      </c>
      <c r="L257" s="384">
        <f>TW!L15</f>
        <v>0</v>
      </c>
      <c r="M257" s="384">
        <f>TW!M15</f>
        <v>0</v>
      </c>
      <c r="N257" s="384">
        <f>TW!N15</f>
        <v>3</v>
      </c>
      <c r="O257" s="384">
        <f>TW!O15</f>
        <v>0</v>
      </c>
      <c r="P257" s="384">
        <f>TW!P15</f>
        <v>1</v>
      </c>
      <c r="Q257" s="384">
        <f>TW!Q15</f>
        <v>0</v>
      </c>
      <c r="R257" s="384">
        <f>TW!R15</f>
        <v>1.5</v>
      </c>
      <c r="S257" s="384">
        <f>TW!S15</f>
        <v>0</v>
      </c>
      <c r="T257" s="384">
        <f>TW!T15</f>
        <v>0</v>
      </c>
      <c r="U257" s="384">
        <f>TW!U15</f>
        <v>0.5</v>
      </c>
      <c r="V257" s="384">
        <f>TW!V15</f>
        <v>0.5</v>
      </c>
      <c r="W257" s="384">
        <f>TW!W15</f>
        <v>1.5</v>
      </c>
      <c r="X257" s="384">
        <f>TW!X15</f>
        <v>0</v>
      </c>
      <c r="Y257" s="384">
        <f>TW!Y15</f>
        <v>0</v>
      </c>
      <c r="Z257" s="384">
        <f>TW!Z15</f>
        <v>0</v>
      </c>
      <c r="AA257" s="384">
        <f>TW!AA15</f>
        <v>0</v>
      </c>
      <c r="AB257" s="384">
        <f>TW!AB15</f>
        <v>0.5</v>
      </c>
      <c r="AC257" s="397">
        <f>TW!AC15</f>
        <v>14</v>
      </c>
      <c r="AD257" s="397">
        <f>TW!AD15</f>
        <v>15</v>
      </c>
      <c r="AE257" s="397">
        <f>TW!AE15</f>
        <v>27</v>
      </c>
      <c r="AF257" s="397">
        <f>TW!AF15</f>
        <v>-12</v>
      </c>
      <c r="AG257" s="393">
        <f>TW!AG15</f>
        <v>1.0714285714285714</v>
      </c>
      <c r="AH257" s="384">
        <f>TW!AH15</f>
        <v>3</v>
      </c>
      <c r="AI257" s="384">
        <f>TW!AI15</f>
        <v>9</v>
      </c>
      <c r="AJ257" s="384">
        <f>TW!AJ15</f>
        <v>2</v>
      </c>
      <c r="AK257" s="394">
        <f>TW!AK15</f>
        <v>0.2857142857142857</v>
      </c>
      <c r="AL257" s="384">
        <f>TW!AL15</f>
        <v>0</v>
      </c>
    </row>
    <row r="258" spans="1:38" ht="18" customHeight="1">
      <c r="A258" s="257" t="str">
        <f>GK!A20</f>
        <v>GK</v>
      </c>
      <c r="B258" s="381" t="str">
        <f>GK!B20</f>
        <v>SCHNELL, Ed</v>
      </c>
      <c r="C258" s="385">
        <f>GK!C20</f>
        <v>2</v>
      </c>
      <c r="D258" s="385">
        <f>GK!D20</f>
        <v>0.5</v>
      </c>
      <c r="E258" s="385">
        <f>GK!E20</f>
        <v>0</v>
      </c>
      <c r="F258" s="385">
        <f>GK!F20</f>
        <v>0</v>
      </c>
      <c r="G258" s="385">
        <f>GK!G20</f>
        <v>0</v>
      </c>
      <c r="H258" s="385">
        <f>GK!H20</f>
        <v>0</v>
      </c>
      <c r="I258" s="385">
        <f>GK!I20</f>
        <v>0</v>
      </c>
      <c r="J258" s="385">
        <f>GK!J20</f>
        <v>0</v>
      </c>
      <c r="K258" s="385">
        <f>GK!K20</f>
        <v>0.5</v>
      </c>
      <c r="L258" s="385">
        <f>GK!L20</f>
        <v>0</v>
      </c>
      <c r="M258" s="385">
        <f>GK!M20</f>
        <v>0</v>
      </c>
      <c r="N258" s="385">
        <f>GK!N20</f>
        <v>2</v>
      </c>
      <c r="O258" s="385">
        <f>GK!O20</f>
        <v>0</v>
      </c>
      <c r="P258" s="385">
        <f>GK!P20</f>
        <v>0</v>
      </c>
      <c r="Q258" s="385">
        <f>GK!Q20</f>
        <v>1</v>
      </c>
      <c r="R258" s="385">
        <f>GK!R20</f>
        <v>0</v>
      </c>
      <c r="S258" s="385">
        <f>GK!S20</f>
        <v>0</v>
      </c>
      <c r="T258" s="385">
        <f>GK!T20</f>
        <v>0</v>
      </c>
      <c r="U258" s="385">
        <f>GK!U20</f>
        <v>0</v>
      </c>
      <c r="V258" s="385">
        <f>GK!V20</f>
        <v>0</v>
      </c>
      <c r="W258" s="385">
        <f>GK!W20</f>
        <v>1</v>
      </c>
      <c r="X258" s="385">
        <f>GK!X20</f>
        <v>0</v>
      </c>
      <c r="Y258" s="385">
        <f>GK!Y20</f>
        <v>2.5</v>
      </c>
      <c r="Z258" s="385">
        <f>GK!Z20</f>
        <v>0</v>
      </c>
      <c r="AA258" s="385">
        <f>GK!AA20</f>
        <v>0</v>
      </c>
      <c r="AB258" s="385">
        <f>GK!AB20</f>
        <v>2.5</v>
      </c>
      <c r="AC258" s="386">
        <f>GK!AC20</f>
        <v>12</v>
      </c>
      <c r="AD258" s="386">
        <f>GK!AD20</f>
        <v>12</v>
      </c>
      <c r="AE258" s="386">
        <f>GK!AE20</f>
        <v>24</v>
      </c>
      <c r="AF258" s="386">
        <f>GK!AF20</f>
        <v>-12</v>
      </c>
      <c r="AG258" s="387">
        <f>GK!AG20</f>
        <v>1</v>
      </c>
      <c r="AH258" s="385">
        <f>GK!AH20</f>
        <v>4</v>
      </c>
      <c r="AI258" s="385">
        <f>GK!AI20</f>
        <v>8</v>
      </c>
      <c r="AJ258" s="385">
        <f>GK!AJ20</f>
        <v>0</v>
      </c>
      <c r="AK258" s="388">
        <f>GK!AK20</f>
        <v>0.33333333333333331</v>
      </c>
      <c r="AL258" s="389">
        <f>GK!AL20</f>
        <v>0</v>
      </c>
    </row>
    <row r="259" spans="1:38" ht="18" customHeight="1">
      <c r="A259" s="384" t="str">
        <f>QB!A22</f>
        <v>QB</v>
      </c>
      <c r="B259" s="395" t="str">
        <f>QB!B22</f>
        <v>HANSON, Gary</v>
      </c>
      <c r="C259" s="389">
        <f>QB!C22</f>
        <v>0</v>
      </c>
      <c r="D259" s="389">
        <f>QB!D22</f>
        <v>0</v>
      </c>
      <c r="E259" s="389">
        <f>QB!E22</f>
        <v>0</v>
      </c>
      <c r="F259" s="389">
        <f>QB!F22</f>
        <v>0</v>
      </c>
      <c r="G259" s="389">
        <f>QB!G22</f>
        <v>0</v>
      </c>
      <c r="H259" s="389">
        <f>QB!H22</f>
        <v>0</v>
      </c>
      <c r="I259" s="389">
        <f>QB!I22</f>
        <v>0</v>
      </c>
      <c r="J259" s="389">
        <f>QB!J22</f>
        <v>0</v>
      </c>
      <c r="K259" s="389">
        <f>QB!K22</f>
        <v>0</v>
      </c>
      <c r="L259" s="389">
        <f>QB!L22</f>
        <v>3</v>
      </c>
      <c r="M259" s="389">
        <f>QB!M22</f>
        <v>1</v>
      </c>
      <c r="N259" s="389">
        <f>QB!N22</f>
        <v>0</v>
      </c>
      <c r="O259" s="389">
        <f>QB!O22</f>
        <v>1</v>
      </c>
      <c r="P259" s="389">
        <f>QB!P22</f>
        <v>2.5</v>
      </c>
      <c r="Q259" s="389">
        <f>QB!Q22</f>
        <v>0</v>
      </c>
      <c r="R259" s="389">
        <f>QB!R22</f>
        <v>0</v>
      </c>
      <c r="S259" s="389">
        <f>QB!S22</f>
        <v>0</v>
      </c>
      <c r="T259" s="389">
        <f>QB!T22</f>
        <v>0</v>
      </c>
      <c r="U259" s="389">
        <f>QB!U22</f>
        <v>1</v>
      </c>
      <c r="V259" s="389">
        <f>QB!V22</f>
        <v>2</v>
      </c>
      <c r="W259" s="389">
        <f>QB!W22</f>
        <v>0</v>
      </c>
      <c r="X259" s="389">
        <f>QB!X22</f>
        <v>0</v>
      </c>
      <c r="Y259" s="389">
        <f>QB!Y22</f>
        <v>0</v>
      </c>
      <c r="Z259" s="389">
        <f>QB!Z22</f>
        <v>0</v>
      </c>
      <c r="AA259" s="389">
        <f>QB!AA22</f>
        <v>0</v>
      </c>
      <c r="AB259" s="389">
        <f>QB!AB22</f>
        <v>0</v>
      </c>
      <c r="AC259" s="396">
        <f>QB!AC22</f>
        <v>11</v>
      </c>
      <c r="AD259" s="396">
        <f>QB!AD22</f>
        <v>10.5</v>
      </c>
      <c r="AE259" s="396">
        <f>QB!AE22</f>
        <v>22.5</v>
      </c>
      <c r="AF259" s="396">
        <f>QB!AF22</f>
        <v>-12</v>
      </c>
      <c r="AG259" s="387">
        <f>QB!AG22</f>
        <v>0.95454545454545459</v>
      </c>
      <c r="AH259" s="385">
        <f>QB!AH22</f>
        <v>3</v>
      </c>
      <c r="AI259" s="385">
        <f>QB!AI22</f>
        <v>8</v>
      </c>
      <c r="AJ259" s="385">
        <f>QB!AJ22</f>
        <v>0</v>
      </c>
      <c r="AK259" s="388">
        <f>QB!AK22</f>
        <v>0.27272727272727271</v>
      </c>
      <c r="AL259" s="389">
        <f>QB!AL22</f>
        <v>0</v>
      </c>
    </row>
    <row r="260" spans="1:38" ht="18" customHeight="1">
      <c r="A260" s="257" t="str">
        <f>'G2'!A21</f>
        <v>G2</v>
      </c>
      <c r="B260" s="381" t="str">
        <f>'G2'!B21</f>
        <v>HAHN, Bob</v>
      </c>
      <c r="C260" s="385">
        <f>'G2'!C21</f>
        <v>0</v>
      </c>
      <c r="D260" s="385">
        <f>'G2'!D21</f>
        <v>0</v>
      </c>
      <c r="E260" s="385">
        <f>'G2'!E21</f>
        <v>0</v>
      </c>
      <c r="F260" s="385">
        <f>'G2'!F21</f>
        <v>0</v>
      </c>
      <c r="G260" s="385">
        <f>'G2'!G21</f>
        <v>1.5</v>
      </c>
      <c r="H260" s="385">
        <f>'G2'!H21</f>
        <v>1.5</v>
      </c>
      <c r="I260" s="385">
        <f>'G2'!I21</f>
        <v>0</v>
      </c>
      <c r="J260" s="385">
        <f>'G2'!J21</f>
        <v>0</v>
      </c>
      <c r="K260" s="385">
        <f>'G2'!K21</f>
        <v>0</v>
      </c>
      <c r="L260" s="385">
        <f>'G2'!L21</f>
        <v>0</v>
      </c>
      <c r="M260" s="385">
        <f>'G2'!M21</f>
        <v>0</v>
      </c>
      <c r="N260" s="385">
        <f>'G2'!N21</f>
        <v>0</v>
      </c>
      <c r="O260" s="385">
        <f>'G2'!O21</f>
        <v>0</v>
      </c>
      <c r="P260" s="385">
        <f>'G2'!P21</f>
        <v>0</v>
      </c>
      <c r="Q260" s="385">
        <f>'G2'!Q21</f>
        <v>0</v>
      </c>
      <c r="R260" s="385">
        <f>'G2'!R21</f>
        <v>0</v>
      </c>
      <c r="S260" s="385">
        <f>'G2'!S21</f>
        <v>0</v>
      </c>
      <c r="T260" s="385">
        <f>'G2'!T21</f>
        <v>0</v>
      </c>
      <c r="U260" s="385">
        <f>'G2'!U21</f>
        <v>3</v>
      </c>
      <c r="V260" s="385">
        <f>'G2'!V21</f>
        <v>0</v>
      </c>
      <c r="W260" s="385">
        <f>'G2'!W21</f>
        <v>0</v>
      </c>
      <c r="X260" s="385">
        <f>'G2'!X21</f>
        <v>0</v>
      </c>
      <c r="Y260" s="385">
        <f>'G2'!Y21</f>
        <v>1</v>
      </c>
      <c r="Z260" s="385">
        <f>'G2'!Z21</f>
        <v>0</v>
      </c>
      <c r="AA260" s="385">
        <f>'G2'!AA21</f>
        <v>0.5</v>
      </c>
      <c r="AB260" s="385">
        <f>'G2'!AB21</f>
        <v>0</v>
      </c>
      <c r="AC260" s="386">
        <f>'G2'!AC21</f>
        <v>9</v>
      </c>
      <c r="AD260" s="386">
        <f>'G2'!AD21</f>
        <v>7.5</v>
      </c>
      <c r="AE260" s="386">
        <f>'G2'!AE21</f>
        <v>19.5</v>
      </c>
      <c r="AF260" s="386">
        <f>'G2'!AF21</f>
        <v>-12</v>
      </c>
      <c r="AG260" s="387">
        <f>'G2'!AG21</f>
        <v>0.83333333333333337</v>
      </c>
      <c r="AH260" s="385">
        <f>'G2'!AH21</f>
        <v>1</v>
      </c>
      <c r="AI260" s="385">
        <f>'G2'!AI21</f>
        <v>6</v>
      </c>
      <c r="AJ260" s="385">
        <f>'G2'!AJ21</f>
        <v>2</v>
      </c>
      <c r="AK260" s="388">
        <f>'G2'!AK21</f>
        <v>0.22222222222222221</v>
      </c>
      <c r="AL260" s="389">
        <f>'G2'!AL21</f>
        <v>0</v>
      </c>
    </row>
    <row r="261" spans="1:38" ht="18" customHeight="1">
      <c r="A261" s="384" t="str">
        <f>TE!A15</f>
        <v>TE</v>
      </c>
      <c r="B261" s="395" t="str">
        <f>TE!B15</f>
        <v>MURPHY, John</v>
      </c>
      <c r="C261" s="389">
        <f>TE!C15</f>
        <v>0</v>
      </c>
      <c r="D261" s="389">
        <f>TE!D15</f>
        <v>0</v>
      </c>
      <c r="E261" s="389">
        <f>TE!E15</f>
        <v>2.5</v>
      </c>
      <c r="F261" s="389">
        <f>TE!F15</f>
        <v>0</v>
      </c>
      <c r="G261" s="389">
        <f>TE!G15</f>
        <v>0</v>
      </c>
      <c r="H261" s="389">
        <f>TE!H15</f>
        <v>0</v>
      </c>
      <c r="I261" s="389">
        <f>TE!I15</f>
        <v>0</v>
      </c>
      <c r="J261" s="389">
        <f>TE!J15</f>
        <v>0</v>
      </c>
      <c r="K261" s="389">
        <f>TE!K15</f>
        <v>0</v>
      </c>
      <c r="L261" s="389">
        <f>TE!L15</f>
        <v>0</v>
      </c>
      <c r="M261" s="389">
        <f>TE!M15</f>
        <v>0</v>
      </c>
      <c r="N261" s="389">
        <f>TE!N15</f>
        <v>0</v>
      </c>
      <c r="O261" s="389">
        <f>TE!O15</f>
        <v>0</v>
      </c>
      <c r="P261" s="389">
        <f>TE!P15</f>
        <v>0</v>
      </c>
      <c r="Q261" s="389">
        <f>TE!Q15</f>
        <v>0</v>
      </c>
      <c r="R261" s="389">
        <f>TE!R15</f>
        <v>0</v>
      </c>
      <c r="S261" s="389">
        <f>TE!S15</f>
        <v>1</v>
      </c>
      <c r="T261" s="389">
        <f>TE!T15</f>
        <v>0</v>
      </c>
      <c r="U261" s="389">
        <f>TE!U15</f>
        <v>0</v>
      </c>
      <c r="V261" s="389">
        <f>TE!V15</f>
        <v>0</v>
      </c>
      <c r="W261" s="389">
        <f>TE!W15</f>
        <v>1.5</v>
      </c>
      <c r="X261" s="389">
        <f>TE!X15</f>
        <v>0</v>
      </c>
      <c r="Y261" s="389">
        <f>TE!Y15</f>
        <v>0</v>
      </c>
      <c r="Z261" s="389">
        <f>TE!Z15</f>
        <v>0</v>
      </c>
      <c r="AA261" s="389">
        <f>TE!AA15</f>
        <v>1</v>
      </c>
      <c r="AB261" s="389">
        <f>TE!AB15</f>
        <v>0</v>
      </c>
      <c r="AC261" s="396">
        <f>TE!AC15</f>
        <v>8</v>
      </c>
      <c r="AD261" s="396">
        <f>TE!AD15</f>
        <v>6</v>
      </c>
      <c r="AE261" s="396">
        <f>TE!AE15</f>
        <v>18</v>
      </c>
      <c r="AF261" s="396">
        <f>TE!AF15</f>
        <v>-12</v>
      </c>
      <c r="AG261" s="387">
        <f>TE!AG15</f>
        <v>0.75</v>
      </c>
      <c r="AH261" s="385">
        <f>TE!AH15</f>
        <v>1</v>
      </c>
      <c r="AI261" s="385">
        <f>TE!AI15</f>
        <v>6</v>
      </c>
      <c r="AJ261" s="385">
        <f>TE!AJ15</f>
        <v>1</v>
      </c>
      <c r="AK261" s="388">
        <f>TE!AK15</f>
        <v>0.1875</v>
      </c>
      <c r="AL261" s="389">
        <f>TE!AL15</f>
        <v>0</v>
      </c>
    </row>
    <row r="262" spans="1:38" ht="18" customHeight="1">
      <c r="A262" s="257" t="str">
        <f>'G2'!A22</f>
        <v>G2</v>
      </c>
      <c r="B262" s="381" t="str">
        <f>'G2'!B22</f>
        <v>DONOFRIO, Rich</v>
      </c>
      <c r="C262" s="385">
        <f>'G2'!C22</f>
        <v>0</v>
      </c>
      <c r="D262" s="385">
        <f>'G2'!D22</f>
        <v>0</v>
      </c>
      <c r="E262" s="385">
        <f>'G2'!E22</f>
        <v>0</v>
      </c>
      <c r="F262" s="385">
        <f>'G2'!F22</f>
        <v>0</v>
      </c>
      <c r="G262" s="385">
        <f>'G2'!G22</f>
        <v>0</v>
      </c>
      <c r="H262" s="385">
        <f>'G2'!H22</f>
        <v>0</v>
      </c>
      <c r="I262" s="385">
        <f>'G2'!I22</f>
        <v>0</v>
      </c>
      <c r="J262" s="385">
        <f>'G2'!J22</f>
        <v>0</v>
      </c>
      <c r="K262" s="385">
        <f>'G2'!K22</f>
        <v>0</v>
      </c>
      <c r="L262" s="385">
        <f>'G2'!L22</f>
        <v>0</v>
      </c>
      <c r="M262" s="385">
        <f>'G2'!M22</f>
        <v>0</v>
      </c>
      <c r="N262" s="385">
        <f>'G2'!N22</f>
        <v>0</v>
      </c>
      <c r="O262" s="385">
        <f>'G2'!O22</f>
        <v>0</v>
      </c>
      <c r="P262" s="385">
        <f>'G2'!P22</f>
        <v>0</v>
      </c>
      <c r="Q262" s="385">
        <f>'G2'!Q22</f>
        <v>0</v>
      </c>
      <c r="R262" s="385">
        <f>'G2'!R22</f>
        <v>0</v>
      </c>
      <c r="S262" s="385">
        <f>'G2'!S22</f>
        <v>0</v>
      </c>
      <c r="T262" s="385">
        <f>'G2'!T22</f>
        <v>0</v>
      </c>
      <c r="U262" s="385">
        <f>'G2'!U22</f>
        <v>0</v>
      </c>
      <c r="V262" s="385">
        <f>'G2'!V22</f>
        <v>0</v>
      </c>
      <c r="W262" s="385">
        <f>'G2'!W22</f>
        <v>0</v>
      </c>
      <c r="X262" s="385">
        <f>'G2'!X22</f>
        <v>0</v>
      </c>
      <c r="Y262" s="385">
        <f>'G2'!Y22</f>
        <v>0</v>
      </c>
      <c r="Z262" s="385">
        <f>'G2'!Z22</f>
        <v>0</v>
      </c>
      <c r="AA262" s="385">
        <f>'G2'!AA22</f>
        <v>0</v>
      </c>
      <c r="AB262" s="385">
        <f>'G2'!AB22</f>
        <v>0</v>
      </c>
      <c r="AC262" s="386">
        <f>'G2'!AC22</f>
        <v>4</v>
      </c>
      <c r="AD262" s="386">
        <f>'G2'!AD22</f>
        <v>0</v>
      </c>
      <c r="AE262" s="386">
        <f>'G2'!AE22</f>
        <v>12</v>
      </c>
      <c r="AF262" s="386">
        <f>'G2'!AF22</f>
        <v>-12</v>
      </c>
      <c r="AG262" s="387">
        <f>'G2'!AG22</f>
        <v>0</v>
      </c>
      <c r="AH262" s="385">
        <f>'G2'!AH22</f>
        <v>0</v>
      </c>
      <c r="AI262" s="385">
        <f>'G2'!AI22</f>
        <v>4</v>
      </c>
      <c r="AJ262" s="385">
        <f>'G2'!AJ22</f>
        <v>0</v>
      </c>
      <c r="AK262" s="388">
        <f>'G2'!AK22</f>
        <v>0</v>
      </c>
      <c r="AL262" s="389">
        <f>'G2'!AL22</f>
        <v>0</v>
      </c>
    </row>
    <row r="263" spans="1:38" ht="18" customHeight="1">
      <c r="A263" s="257" t="str">
        <f>TE!A16</f>
        <v>TE</v>
      </c>
      <c r="B263" s="381" t="str">
        <f>TE!B16</f>
        <v>BRENNAN, Harry</v>
      </c>
      <c r="C263" s="385">
        <f>TE!C16</f>
        <v>0.5</v>
      </c>
      <c r="D263" s="385">
        <f>TE!D16</f>
        <v>1</v>
      </c>
      <c r="E263" s="385">
        <f>TE!E16</f>
        <v>0</v>
      </c>
      <c r="F263" s="385">
        <f>TE!F16</f>
        <v>0.5</v>
      </c>
      <c r="G263" s="385">
        <f>TE!G16</f>
        <v>2</v>
      </c>
      <c r="H263" s="385">
        <f>TE!H16</f>
        <v>0.5</v>
      </c>
      <c r="I263" s="385">
        <f>TE!I16</f>
        <v>2.5</v>
      </c>
      <c r="J263" s="385">
        <f>TE!J16</f>
        <v>0</v>
      </c>
      <c r="K263" s="385">
        <f>TE!K16</f>
        <v>0</v>
      </c>
      <c r="L263" s="385">
        <f>TE!L16</f>
        <v>0</v>
      </c>
      <c r="M263" s="385">
        <f>TE!M16</f>
        <v>3</v>
      </c>
      <c r="N263" s="385">
        <f>TE!N16</f>
        <v>0</v>
      </c>
      <c r="O263" s="385">
        <f>TE!O16</f>
        <v>0.5</v>
      </c>
      <c r="P263" s="385">
        <f>TE!P16</f>
        <v>1</v>
      </c>
      <c r="Q263" s="385">
        <f>TE!Q16</f>
        <v>0</v>
      </c>
      <c r="R263" s="385">
        <f>TE!R16</f>
        <v>0</v>
      </c>
      <c r="S263" s="385">
        <f>TE!S16</f>
        <v>0.5</v>
      </c>
      <c r="T263" s="385">
        <f>TE!T16</f>
        <v>0</v>
      </c>
      <c r="U263" s="385">
        <f>TE!U16</f>
        <v>2.5</v>
      </c>
      <c r="V263" s="385">
        <f>TE!V16</f>
        <v>0</v>
      </c>
      <c r="W263" s="385">
        <f>TE!W16</f>
        <v>2.5</v>
      </c>
      <c r="X263" s="385">
        <f>TE!X16</f>
        <v>1.5</v>
      </c>
      <c r="Y263" s="385">
        <f>TE!Y16</f>
        <v>0</v>
      </c>
      <c r="Z263" s="385">
        <f>TE!Z16</f>
        <v>0.5</v>
      </c>
      <c r="AA263" s="385">
        <f>TE!AA16</f>
        <v>1.5</v>
      </c>
      <c r="AB263" s="385">
        <f>TE!AB16</f>
        <v>0</v>
      </c>
      <c r="AC263" s="386">
        <f>TE!AC16</f>
        <v>18</v>
      </c>
      <c r="AD263" s="386">
        <f>TE!AD16</f>
        <v>20.5</v>
      </c>
      <c r="AE263" s="386">
        <f>TE!AE16</f>
        <v>33.5</v>
      </c>
      <c r="AF263" s="386">
        <f>TE!AF16</f>
        <v>-13</v>
      </c>
      <c r="AG263" s="387">
        <f>TE!AG16</f>
        <v>1.1388888888888888</v>
      </c>
      <c r="AH263" s="385">
        <f>TE!AH16</f>
        <v>5</v>
      </c>
      <c r="AI263" s="385">
        <f>TE!AI16</f>
        <v>11</v>
      </c>
      <c r="AJ263" s="385">
        <f>TE!AJ16</f>
        <v>2</v>
      </c>
      <c r="AK263" s="388">
        <f>TE!AK16</f>
        <v>0.33333333333333331</v>
      </c>
      <c r="AL263" s="389">
        <f>TE!AL16</f>
        <v>0</v>
      </c>
    </row>
    <row r="264" spans="1:38" ht="18" customHeight="1">
      <c r="A264" s="257" t="str">
        <f>TW!A16</f>
        <v>TW</v>
      </c>
      <c r="B264" s="381" t="str">
        <f>TW!B16</f>
        <v>FELDMAN, Ed</v>
      </c>
      <c r="C264" s="385">
        <f>TW!C16</f>
        <v>0</v>
      </c>
      <c r="D264" s="385">
        <f>TW!D16</f>
        <v>0</v>
      </c>
      <c r="E264" s="385">
        <f>TW!E16</f>
        <v>0</v>
      </c>
      <c r="F264" s="385">
        <f>TW!F16</f>
        <v>0.5</v>
      </c>
      <c r="G264" s="385">
        <f>TW!G16</f>
        <v>0</v>
      </c>
      <c r="H264" s="385">
        <f>TW!H16</f>
        <v>0</v>
      </c>
      <c r="I264" s="385">
        <f>TW!I16</f>
        <v>0</v>
      </c>
      <c r="J264" s="385">
        <f>TW!J16</f>
        <v>0</v>
      </c>
      <c r="K264" s="385">
        <f>TW!K16</f>
        <v>0</v>
      </c>
      <c r="L264" s="385">
        <f>TW!L16</f>
        <v>0</v>
      </c>
      <c r="M264" s="385">
        <f>TW!M16</f>
        <v>2.5</v>
      </c>
      <c r="N264" s="385">
        <f>TW!N16</f>
        <v>2</v>
      </c>
      <c r="O264" s="385">
        <f>TW!O16</f>
        <v>0</v>
      </c>
      <c r="P264" s="385">
        <f>TW!P16</f>
        <v>1</v>
      </c>
      <c r="Q264" s="385">
        <f>TW!Q16</f>
        <v>1</v>
      </c>
      <c r="R264" s="385">
        <f>TW!R16</f>
        <v>0</v>
      </c>
      <c r="S264" s="385">
        <f>TW!S16</f>
        <v>0</v>
      </c>
      <c r="T264" s="385">
        <f>TW!T16</f>
        <v>1</v>
      </c>
      <c r="U264" s="385">
        <f>TW!U16</f>
        <v>0</v>
      </c>
      <c r="V264" s="385">
        <f>TW!V16</f>
        <v>1.5</v>
      </c>
      <c r="W264" s="385">
        <f>TW!W16</f>
        <v>0</v>
      </c>
      <c r="X264" s="385">
        <f>TW!X16</f>
        <v>0.5</v>
      </c>
      <c r="Y264" s="385">
        <f>TW!Y16</f>
        <v>3</v>
      </c>
      <c r="Z264" s="385">
        <f>TW!Z16</f>
        <v>0</v>
      </c>
      <c r="AA264" s="385">
        <f>TW!AA16</f>
        <v>0</v>
      </c>
      <c r="AB264" s="385">
        <f>TW!AB16</f>
        <v>1.5</v>
      </c>
      <c r="AC264" s="386">
        <f>TW!AC16</f>
        <v>14</v>
      </c>
      <c r="AD264" s="386">
        <f>TW!AD16</f>
        <v>14.5</v>
      </c>
      <c r="AE264" s="386">
        <f>TW!AE16</f>
        <v>27.5</v>
      </c>
      <c r="AF264" s="386">
        <f>TW!AF16</f>
        <v>-13</v>
      </c>
      <c r="AG264" s="387">
        <f>TW!AG16</f>
        <v>1.0357142857142858</v>
      </c>
      <c r="AH264" s="385">
        <f>TW!AH16</f>
        <v>3</v>
      </c>
      <c r="AI264" s="385">
        <f>TW!AI16</f>
        <v>9</v>
      </c>
      <c r="AJ264" s="385">
        <f>TW!AJ16</f>
        <v>2</v>
      </c>
      <c r="AK264" s="388">
        <f>TW!AK16</f>
        <v>0.2857142857142857</v>
      </c>
      <c r="AL264" s="389">
        <f>TW!AL16</f>
        <v>0</v>
      </c>
    </row>
    <row r="265" spans="1:38" ht="18" customHeight="1">
      <c r="A265" s="384" t="str">
        <f>GK!A22</f>
        <v>GK</v>
      </c>
      <c r="B265" s="395" t="str">
        <f>GK!B22</f>
        <v>GIBNEY, John</v>
      </c>
      <c r="C265" s="389">
        <f>GK!C22</f>
        <v>0</v>
      </c>
      <c r="D265" s="389">
        <f>GK!D22</f>
        <v>0</v>
      </c>
      <c r="E265" s="389">
        <f>GK!E22</f>
        <v>0</v>
      </c>
      <c r="F265" s="389">
        <f>GK!F22</f>
        <v>0</v>
      </c>
      <c r="G265" s="389">
        <f>GK!G22</f>
        <v>0</v>
      </c>
      <c r="H265" s="389">
        <f>GK!H22</f>
        <v>0</v>
      </c>
      <c r="I265" s="389">
        <f>GK!I22</f>
        <v>0</v>
      </c>
      <c r="J265" s="389">
        <f>GK!J22</f>
        <v>0</v>
      </c>
      <c r="K265" s="389">
        <f>GK!K22</f>
        <v>0</v>
      </c>
      <c r="L265" s="389">
        <f>GK!L22</f>
        <v>0</v>
      </c>
      <c r="M265" s="389">
        <f>GK!M22</f>
        <v>1</v>
      </c>
      <c r="N265" s="389">
        <f>GK!N22</f>
        <v>0</v>
      </c>
      <c r="O265" s="389">
        <f>GK!O22</f>
        <v>0</v>
      </c>
      <c r="P265" s="389">
        <f>GK!P22</f>
        <v>1</v>
      </c>
      <c r="Q265" s="389">
        <f>GK!Q22</f>
        <v>0.5</v>
      </c>
      <c r="R265" s="389">
        <f>GK!R22</f>
        <v>0</v>
      </c>
      <c r="S265" s="389">
        <f>GK!S22</f>
        <v>0</v>
      </c>
      <c r="T265" s="389">
        <f>GK!T22</f>
        <v>3</v>
      </c>
      <c r="U265" s="389">
        <f>GK!U22</f>
        <v>0.5</v>
      </c>
      <c r="V265" s="389">
        <f>GK!V22</f>
        <v>0</v>
      </c>
      <c r="W265" s="389">
        <f>GK!W22</f>
        <v>0</v>
      </c>
      <c r="X265" s="389">
        <f>GK!X22</f>
        <v>3</v>
      </c>
      <c r="Y265" s="389">
        <f>GK!Y22</f>
        <v>0</v>
      </c>
      <c r="Z265" s="389">
        <f>GK!Z22</f>
        <v>2.5</v>
      </c>
      <c r="AA265" s="389">
        <f>GK!AA22</f>
        <v>0</v>
      </c>
      <c r="AB265" s="389">
        <f>GK!AB22</f>
        <v>0</v>
      </c>
      <c r="AC265" s="396">
        <f>GK!AC22</f>
        <v>12</v>
      </c>
      <c r="AD265" s="396">
        <f>GK!AD22</f>
        <v>11.5</v>
      </c>
      <c r="AE265" s="396">
        <f>GK!AE22</f>
        <v>24.5</v>
      </c>
      <c r="AF265" s="396">
        <f>GK!AF22</f>
        <v>-13</v>
      </c>
      <c r="AG265" s="387">
        <f>GK!AG22</f>
        <v>0.95833333333333337</v>
      </c>
      <c r="AH265" s="385">
        <f>GK!AH22</f>
        <v>3</v>
      </c>
      <c r="AI265" s="385">
        <f>GK!AI22</f>
        <v>9</v>
      </c>
      <c r="AJ265" s="385">
        <f>GK!AJ22</f>
        <v>0</v>
      </c>
      <c r="AK265" s="388">
        <f>GK!AK22</f>
        <v>0.25</v>
      </c>
      <c r="AL265" s="389">
        <f>GK!AL22</f>
        <v>0</v>
      </c>
    </row>
    <row r="266" spans="1:38" ht="18" customHeight="1">
      <c r="A266" s="257" t="str">
        <f>MV!A25</f>
        <v>MV</v>
      </c>
      <c r="B266" s="390" t="str">
        <f>MV!B25</f>
        <v>SMITH, Tom</v>
      </c>
      <c r="C266" s="385">
        <f>MV!C25</f>
        <v>3</v>
      </c>
      <c r="D266" s="385">
        <f>MV!D25</f>
        <v>0</v>
      </c>
      <c r="E266" s="385">
        <f>MV!E25</f>
        <v>0</v>
      </c>
      <c r="F266" s="385">
        <f>MV!F25</f>
        <v>0</v>
      </c>
      <c r="G266" s="385">
        <f>MV!G25</f>
        <v>0.5</v>
      </c>
      <c r="H266" s="385">
        <f>MV!H25</f>
        <v>0</v>
      </c>
      <c r="I266" s="385">
        <f>MV!I25</f>
        <v>2</v>
      </c>
      <c r="J266" s="385">
        <f>MV!J25</f>
        <v>0</v>
      </c>
      <c r="K266" s="385">
        <f>MV!K25</f>
        <v>0</v>
      </c>
      <c r="L266" s="385">
        <f>MV!L25</f>
        <v>0</v>
      </c>
      <c r="M266" s="385">
        <f>MV!M25</f>
        <v>0.5</v>
      </c>
      <c r="N266" s="385">
        <f>MV!N25</f>
        <v>0</v>
      </c>
      <c r="O266" s="385">
        <f>MV!O25</f>
        <v>0</v>
      </c>
      <c r="P266" s="385">
        <f>MV!P25</f>
        <v>1</v>
      </c>
      <c r="Q266" s="385">
        <f>MV!Q25</f>
        <v>0</v>
      </c>
      <c r="R266" s="385">
        <f>MV!R25</f>
        <v>0</v>
      </c>
      <c r="S266" s="385">
        <f>MV!S25</f>
        <v>0</v>
      </c>
      <c r="T266" s="385">
        <f>MV!T25</f>
        <v>0</v>
      </c>
      <c r="U266" s="385">
        <f>MV!U25</f>
        <v>0</v>
      </c>
      <c r="V266" s="385">
        <f>MV!V25</f>
        <v>0</v>
      </c>
      <c r="W266" s="385">
        <f>MV!W25</f>
        <v>0</v>
      </c>
      <c r="X266" s="385">
        <f>MV!X25</f>
        <v>0</v>
      </c>
      <c r="Y266" s="385">
        <f>MV!Y25</f>
        <v>0</v>
      </c>
      <c r="Z266" s="385">
        <f>MV!Z25</f>
        <v>0</v>
      </c>
      <c r="AA266" s="385">
        <f>MV!AA25</f>
        <v>0</v>
      </c>
      <c r="AB266" s="385">
        <f>MV!AB25</f>
        <v>0</v>
      </c>
      <c r="AC266" s="386">
        <f>MV!AC25</f>
        <v>9</v>
      </c>
      <c r="AD266" s="386">
        <f>MV!AD25</f>
        <v>7</v>
      </c>
      <c r="AE266" s="386">
        <f>MV!AE25</f>
        <v>20</v>
      </c>
      <c r="AF266" s="386">
        <f>MV!AF25</f>
        <v>-13</v>
      </c>
      <c r="AG266" s="387">
        <f>MV!AG25</f>
        <v>0.77777777777777779</v>
      </c>
      <c r="AH266" s="385">
        <f>MV!AH25</f>
        <v>2</v>
      </c>
      <c r="AI266" s="385">
        <f>MV!AI25</f>
        <v>7</v>
      </c>
      <c r="AJ266" s="385">
        <f>MV!AJ25</f>
        <v>0</v>
      </c>
      <c r="AK266" s="388">
        <f>MV!AK25</f>
        <v>0.22222222222222221</v>
      </c>
      <c r="AL266" s="389">
        <f>MV!AL25</f>
        <v>0</v>
      </c>
    </row>
    <row r="267" spans="1:38" ht="18" customHeight="1">
      <c r="A267" s="257" t="str">
        <f>PC!A19</f>
        <v>PC</v>
      </c>
      <c r="B267" s="395" t="str">
        <f>PC!B19</f>
        <v>CONWAY, Mike</v>
      </c>
      <c r="C267" s="385">
        <f>PC!C19</f>
        <v>0</v>
      </c>
      <c r="D267" s="385">
        <f>PC!D19</f>
        <v>0</v>
      </c>
      <c r="E267" s="385">
        <f>PC!E19</f>
        <v>0</v>
      </c>
      <c r="F267" s="385">
        <f>PC!F19</f>
        <v>0</v>
      </c>
      <c r="G267" s="385">
        <f>PC!G19</f>
        <v>0</v>
      </c>
      <c r="H267" s="385">
        <f>PC!H19</f>
        <v>0</v>
      </c>
      <c r="I267" s="385">
        <f>PC!I19</f>
        <v>0</v>
      </c>
      <c r="J267" s="385">
        <f>PC!J19</f>
        <v>0</v>
      </c>
      <c r="K267" s="385">
        <f>PC!K19</f>
        <v>0</v>
      </c>
      <c r="L267" s="385">
        <f>PC!L19</f>
        <v>0</v>
      </c>
      <c r="M267" s="385">
        <f>PC!M19</f>
        <v>0</v>
      </c>
      <c r="N267" s="385">
        <f>PC!N19</f>
        <v>0</v>
      </c>
      <c r="O267" s="385">
        <f>PC!O19</f>
        <v>0.5</v>
      </c>
      <c r="P267" s="385">
        <f>PC!P19</f>
        <v>1.5</v>
      </c>
      <c r="Q267" s="385">
        <f>PC!Q19</f>
        <v>0</v>
      </c>
      <c r="R267" s="385">
        <f>PC!R19</f>
        <v>0</v>
      </c>
      <c r="S267" s="385">
        <f>PC!S19</f>
        <v>0.5</v>
      </c>
      <c r="T267" s="385">
        <f>PC!T19</f>
        <v>0.5</v>
      </c>
      <c r="U267" s="385">
        <f>PC!U19</f>
        <v>1.5</v>
      </c>
      <c r="V267" s="385">
        <f>PC!V19</f>
        <v>0.5</v>
      </c>
      <c r="W267" s="385">
        <f>PC!W19</f>
        <v>0.5</v>
      </c>
      <c r="X267" s="385">
        <f>PC!X19</f>
        <v>0</v>
      </c>
      <c r="Y267" s="385">
        <f>PC!Y19</f>
        <v>0</v>
      </c>
      <c r="Z267" s="385">
        <f>PC!Z19</f>
        <v>0</v>
      </c>
      <c r="AA267" s="385">
        <f>PC!AA19</f>
        <v>0</v>
      </c>
      <c r="AB267" s="385">
        <f>PC!AB19</f>
        <v>0</v>
      </c>
      <c r="AC267" s="386">
        <f>PC!AC19</f>
        <v>8</v>
      </c>
      <c r="AD267" s="386">
        <f>PC!AD19</f>
        <v>5.5</v>
      </c>
      <c r="AE267" s="386">
        <f>PC!AE19</f>
        <v>18.5</v>
      </c>
      <c r="AF267" s="386">
        <f>PC!AF19</f>
        <v>-13</v>
      </c>
      <c r="AG267" s="387">
        <f>PC!AG19</f>
        <v>0.6875</v>
      </c>
      <c r="AH267" s="385">
        <f>PC!AH19</f>
        <v>0</v>
      </c>
      <c r="AI267" s="385">
        <f>PC!AI19</f>
        <v>6</v>
      </c>
      <c r="AJ267" s="385">
        <f>PC!AJ19</f>
        <v>2</v>
      </c>
      <c r="AK267" s="388">
        <f>PC!AK19</f>
        <v>0.125</v>
      </c>
      <c r="AL267" s="389">
        <f>PC!AL19</f>
        <v>0</v>
      </c>
    </row>
    <row r="268" spans="1:38" ht="18" customHeight="1">
      <c r="A268" s="257" t="str">
        <f>CB!A17</f>
        <v>CB</v>
      </c>
      <c r="B268" s="381" t="str">
        <f>CB!B17</f>
        <v>DUTKO, Bob</v>
      </c>
      <c r="C268" s="385">
        <f>CB!C17</f>
        <v>0</v>
      </c>
      <c r="D268" s="385">
        <f>CB!D17</f>
        <v>0</v>
      </c>
      <c r="E268" s="385">
        <f>CB!E17</f>
        <v>0</v>
      </c>
      <c r="F268" s="385">
        <f>CB!F17</f>
        <v>0</v>
      </c>
      <c r="G268" s="385">
        <f>CB!G17</f>
        <v>0</v>
      </c>
      <c r="H268" s="385">
        <f>CB!H17</f>
        <v>0</v>
      </c>
      <c r="I268" s="385">
        <f>CB!I17</f>
        <v>0.5</v>
      </c>
      <c r="J268" s="385">
        <f>CB!J17</f>
        <v>0</v>
      </c>
      <c r="K268" s="385">
        <f>CB!K17</f>
        <v>0</v>
      </c>
      <c r="L268" s="385">
        <f>CB!L17</f>
        <v>0</v>
      </c>
      <c r="M268" s="385">
        <f>CB!M17</f>
        <v>0</v>
      </c>
      <c r="N268" s="385">
        <f>CB!N17</f>
        <v>0</v>
      </c>
      <c r="O268" s="385">
        <f>CB!O17</f>
        <v>0</v>
      </c>
      <c r="P268" s="385">
        <f>CB!P17</f>
        <v>0</v>
      </c>
      <c r="Q268" s="385">
        <f>CB!Q17</f>
        <v>0.5</v>
      </c>
      <c r="R268" s="385">
        <f>CB!R17</f>
        <v>0</v>
      </c>
      <c r="S268" s="385">
        <f>CB!S17</f>
        <v>0</v>
      </c>
      <c r="T268" s="385">
        <f>CB!T17</f>
        <v>0</v>
      </c>
      <c r="U268" s="385">
        <f>CB!U17</f>
        <v>0</v>
      </c>
      <c r="V268" s="385">
        <f>CB!V17</f>
        <v>0</v>
      </c>
      <c r="W268" s="385">
        <f>CB!W17</f>
        <v>0</v>
      </c>
      <c r="X268" s="385">
        <f>CB!X17</f>
        <v>0</v>
      </c>
      <c r="Y268" s="385">
        <f>CB!Y17</f>
        <v>0</v>
      </c>
      <c r="Z268" s="385">
        <f>CB!Z17</f>
        <v>0</v>
      </c>
      <c r="AA268" s="385">
        <f>CB!AA17</f>
        <v>0</v>
      </c>
      <c r="AB268" s="385">
        <f>CB!AB17</f>
        <v>0</v>
      </c>
      <c r="AC268" s="386">
        <f>CB!AC17</f>
        <v>5</v>
      </c>
      <c r="AD268" s="386">
        <f>CB!AD17</f>
        <v>1</v>
      </c>
      <c r="AE268" s="386">
        <f>CB!AE17</f>
        <v>14</v>
      </c>
      <c r="AF268" s="386">
        <f>CB!AF17</f>
        <v>-13</v>
      </c>
      <c r="AG268" s="387">
        <f>CB!AG17</f>
        <v>0.2</v>
      </c>
      <c r="AH268" s="385">
        <f>CB!AH17</f>
        <v>0</v>
      </c>
      <c r="AI268" s="385">
        <f>CB!AI17</f>
        <v>5</v>
      </c>
      <c r="AJ268" s="385">
        <f>CB!AJ17</f>
        <v>0</v>
      </c>
      <c r="AK268" s="388">
        <f>CB!AK17</f>
        <v>0</v>
      </c>
      <c r="AL268" s="389" t="str">
        <f>CB!AL17</f>
        <v>R</v>
      </c>
    </row>
    <row r="269" spans="1:38" ht="18" customHeight="1">
      <c r="A269" s="257" t="str">
        <f>PT!A24</f>
        <v>PT</v>
      </c>
      <c r="B269" s="381" t="str">
        <f>PT!B24</f>
        <v>SANDERS, Rudy</v>
      </c>
      <c r="C269" s="385">
        <f>PT!C24</f>
        <v>0</v>
      </c>
      <c r="D269" s="385">
        <f>PT!D24</f>
        <v>0</v>
      </c>
      <c r="E269" s="385">
        <f>PT!E24</f>
        <v>0</v>
      </c>
      <c r="F269" s="385">
        <f>PT!F24</f>
        <v>2</v>
      </c>
      <c r="G269" s="385">
        <f>PT!G24</f>
        <v>0.5</v>
      </c>
      <c r="H269" s="385">
        <f>PT!H24</f>
        <v>0</v>
      </c>
      <c r="I269" s="385">
        <f>PT!I24</f>
        <v>0.5</v>
      </c>
      <c r="J269" s="385">
        <f>PT!J24</f>
        <v>2</v>
      </c>
      <c r="K269" s="385">
        <f>PT!K24</f>
        <v>2</v>
      </c>
      <c r="L269" s="385">
        <f>PT!L24</f>
        <v>3</v>
      </c>
      <c r="M269" s="385">
        <f>PT!M24</f>
        <v>0</v>
      </c>
      <c r="N269" s="385">
        <f>PT!N24</f>
        <v>0</v>
      </c>
      <c r="O269" s="385">
        <f>PT!O24</f>
        <v>0</v>
      </c>
      <c r="P269" s="385">
        <f>PT!P24</f>
        <v>1</v>
      </c>
      <c r="Q269" s="385">
        <f>PT!Q24</f>
        <v>0</v>
      </c>
      <c r="R269" s="385">
        <f>PT!R24</f>
        <v>0</v>
      </c>
      <c r="S269" s="385">
        <f>PT!S24</f>
        <v>0</v>
      </c>
      <c r="T269" s="385">
        <f>PT!T24</f>
        <v>2.5</v>
      </c>
      <c r="U269" s="385">
        <f>PT!U24</f>
        <v>0</v>
      </c>
      <c r="V269" s="385">
        <f>PT!V24</f>
        <v>0</v>
      </c>
      <c r="W269" s="385">
        <f>PT!W24</f>
        <v>2</v>
      </c>
      <c r="X269" s="385">
        <f>PT!X24</f>
        <v>0</v>
      </c>
      <c r="Y269" s="385">
        <f>PT!Y24</f>
        <v>3</v>
      </c>
      <c r="Z269" s="385">
        <f>PT!Z24</f>
        <v>0</v>
      </c>
      <c r="AA269" s="385">
        <f>PT!AA24</f>
        <v>0</v>
      </c>
      <c r="AB269" s="385">
        <f>PT!AB24</f>
        <v>0</v>
      </c>
      <c r="AC269" s="386">
        <f>PT!AC24</f>
        <v>17</v>
      </c>
      <c r="AD269" s="386">
        <f>PT!AD24</f>
        <v>18.5</v>
      </c>
      <c r="AE269" s="386">
        <f>PT!AE24</f>
        <v>32.5</v>
      </c>
      <c r="AF269" s="386">
        <f>PT!AF24</f>
        <v>-14</v>
      </c>
      <c r="AG269" s="387">
        <f>PT!AG24</f>
        <v>1.088235294117647</v>
      </c>
      <c r="AH269" s="385">
        <f>PT!AH24</f>
        <v>7</v>
      </c>
      <c r="AI269" s="385">
        <f>PT!AI24</f>
        <v>10</v>
      </c>
      <c r="AJ269" s="385">
        <f>PT!AJ24</f>
        <v>0</v>
      </c>
      <c r="AK269" s="388">
        <f>PT!AK24</f>
        <v>0.41176470588235292</v>
      </c>
      <c r="AL269" s="389">
        <f>PT!AL24</f>
        <v>0</v>
      </c>
    </row>
    <row r="270" spans="1:38" ht="18" customHeight="1">
      <c r="A270" s="257" t="str">
        <f>'G1'!A18</f>
        <v>G1</v>
      </c>
      <c r="B270" s="381" t="str">
        <f>'G1'!B18</f>
        <v>FELDMAN, Skip</v>
      </c>
      <c r="C270" s="385">
        <f>'G1'!C18</f>
        <v>0</v>
      </c>
      <c r="D270" s="385">
        <f>'G1'!D18</f>
        <v>0</v>
      </c>
      <c r="E270" s="385">
        <f>'G1'!E18</f>
        <v>0.5</v>
      </c>
      <c r="F270" s="385">
        <f>'G1'!F18</f>
        <v>0</v>
      </c>
      <c r="G270" s="385">
        <f>'G1'!G18</f>
        <v>1.5</v>
      </c>
      <c r="H270" s="385">
        <f>'G1'!H18</f>
        <v>0</v>
      </c>
      <c r="I270" s="385">
        <f>'G1'!I18</f>
        <v>0</v>
      </c>
      <c r="J270" s="385">
        <f>'G1'!J18</f>
        <v>0</v>
      </c>
      <c r="K270" s="385">
        <f>'G1'!K18</f>
        <v>3</v>
      </c>
      <c r="L270" s="385">
        <f>'G1'!L18</f>
        <v>0</v>
      </c>
      <c r="M270" s="385">
        <f>'G1'!M18</f>
        <v>3</v>
      </c>
      <c r="N270" s="385">
        <f>'G1'!N18</f>
        <v>0</v>
      </c>
      <c r="O270" s="385">
        <f>'G1'!O18</f>
        <v>0</v>
      </c>
      <c r="P270" s="385">
        <f>'G1'!P18</f>
        <v>0.5</v>
      </c>
      <c r="Q270" s="385">
        <f>'G1'!Q18</f>
        <v>0</v>
      </c>
      <c r="R270" s="385">
        <f>'G1'!R18</f>
        <v>1.5</v>
      </c>
      <c r="S270" s="385">
        <f>'G1'!S18</f>
        <v>0</v>
      </c>
      <c r="T270" s="385">
        <f>'G1'!T18</f>
        <v>0</v>
      </c>
      <c r="U270" s="385">
        <f>'G1'!U18</f>
        <v>1</v>
      </c>
      <c r="V270" s="385">
        <f>'G1'!V18</f>
        <v>0</v>
      </c>
      <c r="W270" s="385">
        <f>'G1'!W18</f>
        <v>0</v>
      </c>
      <c r="X270" s="385">
        <f>'G1'!X18</f>
        <v>3</v>
      </c>
      <c r="Y270" s="385">
        <f>'G1'!Y18</f>
        <v>0</v>
      </c>
      <c r="Z270" s="385">
        <f>'G1'!Z18</f>
        <v>1.5</v>
      </c>
      <c r="AA270" s="385">
        <f>'G1'!AA18</f>
        <v>0</v>
      </c>
      <c r="AB270" s="385">
        <f>'G1'!AB18</f>
        <v>0</v>
      </c>
      <c r="AC270" s="386">
        <f>'G1'!AC18</f>
        <v>15</v>
      </c>
      <c r="AD270" s="386">
        <f>'G1'!AD18</f>
        <v>15.5</v>
      </c>
      <c r="AE270" s="386">
        <f>'G1'!AE18</f>
        <v>29.5</v>
      </c>
      <c r="AF270" s="386">
        <f>'G1'!AF18</f>
        <v>-14</v>
      </c>
      <c r="AG270" s="387">
        <f>'G1'!AG18</f>
        <v>1.0333333333333334</v>
      </c>
      <c r="AH270" s="385">
        <f>'G1'!AH18</f>
        <v>3</v>
      </c>
      <c r="AI270" s="385">
        <f>'G1'!AI18</f>
        <v>9</v>
      </c>
      <c r="AJ270" s="385">
        <f>'G1'!AJ18</f>
        <v>3</v>
      </c>
      <c r="AK270" s="388">
        <f>'G1'!AK18</f>
        <v>0.3</v>
      </c>
      <c r="AL270" s="389">
        <f>'G1'!AL18</f>
        <v>0</v>
      </c>
    </row>
    <row r="271" spans="1:38" ht="18" customHeight="1">
      <c r="A271" s="257" t="str">
        <f>SB!A23</f>
        <v>SB</v>
      </c>
      <c r="B271" s="423" t="str">
        <f>SB!B23</f>
        <v>CLARKE, Kevin</v>
      </c>
      <c r="C271" s="257">
        <f>SB!C23</f>
        <v>0</v>
      </c>
      <c r="D271" s="257">
        <f>SB!D23</f>
        <v>0</v>
      </c>
      <c r="E271" s="257">
        <f>SB!E23</f>
        <v>0</v>
      </c>
      <c r="F271" s="257">
        <f>SB!F23</f>
        <v>0</v>
      </c>
      <c r="G271" s="257">
        <f>SB!G23</f>
        <v>0</v>
      </c>
      <c r="H271" s="257">
        <f>SB!H23</f>
        <v>0</v>
      </c>
      <c r="I271" s="257">
        <f>SB!I23</f>
        <v>0</v>
      </c>
      <c r="J271" s="257">
        <f>SB!J23</f>
        <v>0</v>
      </c>
      <c r="K271" s="257">
        <f>SB!K23</f>
        <v>0</v>
      </c>
      <c r="L271" s="257">
        <f>SB!L23</f>
        <v>0.5</v>
      </c>
      <c r="M271" s="257">
        <f>SB!M23</f>
        <v>3</v>
      </c>
      <c r="N271" s="257">
        <f>SB!N23</f>
        <v>0</v>
      </c>
      <c r="O271" s="257">
        <f>SB!O23</f>
        <v>0</v>
      </c>
      <c r="P271" s="257">
        <f>SB!P23</f>
        <v>0</v>
      </c>
      <c r="Q271" s="257">
        <f>SB!Q23</f>
        <v>0</v>
      </c>
      <c r="R271" s="257">
        <f>SB!R23</f>
        <v>0</v>
      </c>
      <c r="S271" s="257">
        <f>SB!S23</f>
        <v>3</v>
      </c>
      <c r="T271" s="257">
        <f>SB!T23</f>
        <v>0</v>
      </c>
      <c r="U271" s="257">
        <f>SB!U23</f>
        <v>0</v>
      </c>
      <c r="V271" s="257">
        <f>SB!V23</f>
        <v>0</v>
      </c>
      <c r="W271" s="257">
        <f>SB!W23</f>
        <v>0</v>
      </c>
      <c r="X271" s="257">
        <f>SB!X23</f>
        <v>0</v>
      </c>
      <c r="Y271" s="257">
        <f>SB!Y23</f>
        <v>1.5</v>
      </c>
      <c r="Z271" s="257">
        <f>SB!Z23</f>
        <v>0</v>
      </c>
      <c r="AA271" s="257">
        <f>SB!AA23</f>
        <v>0</v>
      </c>
      <c r="AB271" s="257">
        <f>SB!AB23</f>
        <v>0</v>
      </c>
      <c r="AC271" s="354">
        <f>SB!AC23</f>
        <v>10</v>
      </c>
      <c r="AD271" s="382">
        <f>SB!AD23</f>
        <v>8</v>
      </c>
      <c r="AE271" s="382">
        <f>SB!AE23</f>
        <v>22</v>
      </c>
      <c r="AF271" s="354">
        <f>SB!AF23</f>
        <v>-14</v>
      </c>
      <c r="AG271" s="151">
        <f>SB!AG23</f>
        <v>0.8</v>
      </c>
      <c r="AH271" s="257">
        <f>SB!AH23</f>
        <v>2</v>
      </c>
      <c r="AI271" s="257">
        <f>SB!AI23</f>
        <v>7</v>
      </c>
      <c r="AJ271" s="257">
        <f>SB!AJ23</f>
        <v>1</v>
      </c>
      <c r="AK271" s="383">
        <f>SB!AK23</f>
        <v>0.25</v>
      </c>
      <c r="AL271" s="384">
        <f>SB!AL23</f>
        <v>0</v>
      </c>
    </row>
    <row r="272" spans="1:38" ht="18" customHeight="1">
      <c r="A272" s="257" t="str">
        <f>PT!A25</f>
        <v>PT</v>
      </c>
      <c r="B272" s="423" t="str">
        <f>PT!B25</f>
        <v>MURPHY, Bob</v>
      </c>
      <c r="C272" s="257">
        <f>PT!C25</f>
        <v>0</v>
      </c>
      <c r="D272" s="257">
        <f>PT!D25</f>
        <v>2.5</v>
      </c>
      <c r="E272" s="257">
        <f>PT!E25</f>
        <v>0</v>
      </c>
      <c r="F272" s="257">
        <f>PT!F25</f>
        <v>0</v>
      </c>
      <c r="G272" s="257">
        <f>PT!G25</f>
        <v>0</v>
      </c>
      <c r="H272" s="257">
        <f>PT!H25</f>
        <v>0</v>
      </c>
      <c r="I272" s="257">
        <f>PT!I25</f>
        <v>0</v>
      </c>
      <c r="J272" s="257">
        <f>PT!J25</f>
        <v>0</v>
      </c>
      <c r="K272" s="257">
        <f>PT!K25</f>
        <v>0</v>
      </c>
      <c r="L272" s="257">
        <f>PT!L25</f>
        <v>0</v>
      </c>
      <c r="M272" s="257">
        <f>PT!M25</f>
        <v>0.5</v>
      </c>
      <c r="N272" s="257">
        <f>PT!N25</f>
        <v>0</v>
      </c>
      <c r="O272" s="257">
        <f>PT!O25</f>
        <v>0</v>
      </c>
      <c r="P272" s="257">
        <f>PT!P25</f>
        <v>0</v>
      </c>
      <c r="Q272" s="257">
        <f>PT!Q25</f>
        <v>0</v>
      </c>
      <c r="R272" s="257">
        <f>PT!R25</f>
        <v>0.5</v>
      </c>
      <c r="S272" s="257">
        <f>PT!S25</f>
        <v>0</v>
      </c>
      <c r="T272" s="257">
        <f>PT!T25</f>
        <v>0</v>
      </c>
      <c r="U272" s="257">
        <f>PT!U25</f>
        <v>0</v>
      </c>
      <c r="V272" s="257">
        <f>PT!V25</f>
        <v>0</v>
      </c>
      <c r="W272" s="257">
        <f>PT!W25</f>
        <v>0</v>
      </c>
      <c r="X272" s="257">
        <f>PT!X25</f>
        <v>0</v>
      </c>
      <c r="Y272" s="257">
        <f>PT!Y25</f>
        <v>0</v>
      </c>
      <c r="Z272" s="257">
        <f>PT!Z25</f>
        <v>0</v>
      </c>
      <c r="AA272" s="257">
        <f>PT!AA25</f>
        <v>0</v>
      </c>
      <c r="AB272" s="257">
        <f>PT!AB25</f>
        <v>0</v>
      </c>
      <c r="AC272" s="354">
        <f>PT!AC25</f>
        <v>7</v>
      </c>
      <c r="AD272" s="382">
        <f>PT!AD25</f>
        <v>3.5</v>
      </c>
      <c r="AE272" s="382">
        <f>PT!AE25</f>
        <v>17.5</v>
      </c>
      <c r="AF272" s="354">
        <f>PT!AF25</f>
        <v>-14</v>
      </c>
      <c r="AG272" s="151">
        <f>PT!AG25</f>
        <v>0.5</v>
      </c>
      <c r="AH272" s="257">
        <f>PT!AH25</f>
        <v>1</v>
      </c>
      <c r="AI272" s="257">
        <f>PT!AI25</f>
        <v>6</v>
      </c>
      <c r="AJ272" s="257">
        <f>PT!AJ25</f>
        <v>0</v>
      </c>
      <c r="AK272" s="383">
        <f>PT!AK25</f>
        <v>0.14285714285714285</v>
      </c>
      <c r="AL272" s="384" t="str">
        <f>PT!AL25</f>
        <v>R</v>
      </c>
    </row>
    <row r="273" spans="1:38" ht="18" customHeight="1">
      <c r="A273" s="257" t="str">
        <f>TE!A17</f>
        <v>TE</v>
      </c>
      <c r="B273" s="381" t="str">
        <f>TE!B17</f>
        <v>DESEMBRANA, Nom</v>
      </c>
      <c r="C273" s="385">
        <f>TE!C17</f>
        <v>0</v>
      </c>
      <c r="D273" s="385">
        <f>TE!D17</f>
        <v>0</v>
      </c>
      <c r="E273" s="385">
        <f>TE!E17</f>
        <v>0</v>
      </c>
      <c r="F273" s="385">
        <f>TE!F17</f>
        <v>0.5</v>
      </c>
      <c r="G273" s="385">
        <f>TE!G17</f>
        <v>0</v>
      </c>
      <c r="H273" s="385">
        <f>TE!H17</f>
        <v>0</v>
      </c>
      <c r="I273" s="385">
        <f>TE!I17</f>
        <v>0</v>
      </c>
      <c r="J273" s="385">
        <f>TE!J17</f>
        <v>0</v>
      </c>
      <c r="K273" s="385">
        <f>TE!K17</f>
        <v>0</v>
      </c>
      <c r="L273" s="385">
        <f>TE!L17</f>
        <v>0</v>
      </c>
      <c r="M273" s="385">
        <f>TE!M17</f>
        <v>0</v>
      </c>
      <c r="N273" s="385">
        <f>TE!N17</f>
        <v>0</v>
      </c>
      <c r="O273" s="385">
        <f>TE!O17</f>
        <v>0</v>
      </c>
      <c r="P273" s="385">
        <f>TE!P17</f>
        <v>0</v>
      </c>
      <c r="Q273" s="385">
        <f>TE!Q17</f>
        <v>0</v>
      </c>
      <c r="R273" s="385">
        <f>TE!R17</f>
        <v>0</v>
      </c>
      <c r="S273" s="385">
        <f>TE!S17</f>
        <v>0</v>
      </c>
      <c r="T273" s="385">
        <f>TE!T17</f>
        <v>0</v>
      </c>
      <c r="U273" s="385">
        <f>TE!U17</f>
        <v>0</v>
      </c>
      <c r="V273" s="385">
        <f>TE!V17</f>
        <v>0</v>
      </c>
      <c r="W273" s="385">
        <f>TE!W17</f>
        <v>0</v>
      </c>
      <c r="X273" s="385">
        <f>TE!X17</f>
        <v>0</v>
      </c>
      <c r="Y273" s="385">
        <f>TE!Y17</f>
        <v>0</v>
      </c>
      <c r="Z273" s="385">
        <f>TE!Z17</f>
        <v>0</v>
      </c>
      <c r="AA273" s="385">
        <f>TE!AA17</f>
        <v>0</v>
      </c>
      <c r="AB273" s="385">
        <f>TE!AB17</f>
        <v>0</v>
      </c>
      <c r="AC273" s="386">
        <f>TE!AC17</f>
        <v>5</v>
      </c>
      <c r="AD273" s="386">
        <f>TE!AD17</f>
        <v>0.5</v>
      </c>
      <c r="AE273" s="386">
        <f>TE!AE17</f>
        <v>14.5</v>
      </c>
      <c r="AF273" s="386">
        <f>TE!AF17</f>
        <v>-14</v>
      </c>
      <c r="AG273" s="387">
        <f>TE!AG17</f>
        <v>0.1</v>
      </c>
      <c r="AH273" s="385">
        <f>TE!AH17</f>
        <v>0</v>
      </c>
      <c r="AI273" s="385">
        <f>TE!AI17</f>
        <v>5</v>
      </c>
      <c r="AJ273" s="385">
        <f>TE!AJ17</f>
        <v>0</v>
      </c>
      <c r="AK273" s="388">
        <f>TE!AK17</f>
        <v>0</v>
      </c>
      <c r="AL273" s="389">
        <f>TE!AL17</f>
        <v>0</v>
      </c>
    </row>
    <row r="274" spans="1:38" ht="18" customHeight="1">
      <c r="A274" s="257" t="str">
        <f>AB!A25</f>
        <v>AB</v>
      </c>
      <c r="B274" s="381" t="str">
        <f>AB!B25</f>
        <v>THOMAS, Jim</v>
      </c>
      <c r="C274" s="385">
        <f>AB!C25</f>
        <v>0</v>
      </c>
      <c r="D274" s="385">
        <f>AB!D25</f>
        <v>2.5</v>
      </c>
      <c r="E274" s="385">
        <f>AB!E25</f>
        <v>0</v>
      </c>
      <c r="F274" s="385">
        <f>AB!F25</f>
        <v>0</v>
      </c>
      <c r="G274" s="385">
        <f>AB!G25</f>
        <v>0</v>
      </c>
      <c r="H274" s="385">
        <f>AB!H25</f>
        <v>0.5</v>
      </c>
      <c r="I274" s="385">
        <f>AB!I25</f>
        <v>0</v>
      </c>
      <c r="J274" s="385">
        <f>AB!J25</f>
        <v>0</v>
      </c>
      <c r="K274" s="385">
        <f>AB!K25</f>
        <v>1</v>
      </c>
      <c r="L274" s="385">
        <f>AB!L25</f>
        <v>0</v>
      </c>
      <c r="M274" s="385">
        <f>AB!M25</f>
        <v>0</v>
      </c>
      <c r="N274" s="385">
        <f>AB!N25</f>
        <v>0</v>
      </c>
      <c r="O274" s="385">
        <f>AB!O25</f>
        <v>0.5</v>
      </c>
      <c r="P274" s="385">
        <f>AB!P25</f>
        <v>0</v>
      </c>
      <c r="Q274" s="385">
        <f>AB!Q25</f>
        <v>0</v>
      </c>
      <c r="R274" s="385">
        <f>AB!R25</f>
        <v>0</v>
      </c>
      <c r="S274" s="385">
        <f>AB!S25</f>
        <v>0</v>
      </c>
      <c r="T274" s="385">
        <f>AB!T25</f>
        <v>0</v>
      </c>
      <c r="U274" s="385">
        <f>AB!U25</f>
        <v>0</v>
      </c>
      <c r="V274" s="385">
        <f>AB!V25</f>
        <v>0</v>
      </c>
      <c r="W274" s="385">
        <f>AB!W25</f>
        <v>0</v>
      </c>
      <c r="X274" s="385">
        <f>AB!X25</f>
        <v>0</v>
      </c>
      <c r="Y274" s="385">
        <f>AB!Y25</f>
        <v>0</v>
      </c>
      <c r="Z274" s="385">
        <f>AB!Z25</f>
        <v>0</v>
      </c>
      <c r="AA274" s="385">
        <f>AB!AA25</f>
        <v>0</v>
      </c>
      <c r="AB274" s="385">
        <f>AB!AB25</f>
        <v>0</v>
      </c>
      <c r="AC274" s="386">
        <f>AB!AC25</f>
        <v>8</v>
      </c>
      <c r="AD274" s="386">
        <f>AB!AD25</f>
        <v>4.5</v>
      </c>
      <c r="AE274" s="386">
        <f>AB!AE25</f>
        <v>19.5</v>
      </c>
      <c r="AF274" s="386">
        <f>AB!AF25</f>
        <v>-15</v>
      </c>
      <c r="AG274" s="387">
        <f>AB!AG25</f>
        <v>0.5625</v>
      </c>
      <c r="AH274" s="385">
        <f>AB!AH25</f>
        <v>1</v>
      </c>
      <c r="AI274" s="385">
        <f>AB!AI25</f>
        <v>7</v>
      </c>
      <c r="AJ274" s="385">
        <f>AB!AJ25</f>
        <v>0</v>
      </c>
      <c r="AK274" s="388">
        <f>AB!AK25</f>
        <v>0.125</v>
      </c>
      <c r="AL274" s="389">
        <f>AB!AL25</f>
        <v>0</v>
      </c>
    </row>
    <row r="275" spans="1:38" ht="18" customHeight="1">
      <c r="A275" s="257" t="str">
        <f>GK!A23</f>
        <v>GK</v>
      </c>
      <c r="B275" s="381" t="str">
        <f>GK!B23</f>
        <v>MacNEILL, Doug</v>
      </c>
      <c r="C275" s="385">
        <f>GK!C23</f>
        <v>0</v>
      </c>
      <c r="D275" s="385">
        <f>GK!D23</f>
        <v>3</v>
      </c>
      <c r="E275" s="385">
        <f>GK!E23</f>
        <v>1.5</v>
      </c>
      <c r="F275" s="385">
        <f>GK!F23</f>
        <v>0</v>
      </c>
      <c r="G275" s="385">
        <f>GK!G23</f>
        <v>2.5</v>
      </c>
      <c r="H275" s="385">
        <f>GK!H23</f>
        <v>0</v>
      </c>
      <c r="I275" s="385">
        <f>GK!I23</f>
        <v>3</v>
      </c>
      <c r="J275" s="385">
        <f>GK!J23</f>
        <v>0</v>
      </c>
      <c r="K275" s="385">
        <f>GK!K23</f>
        <v>0.5</v>
      </c>
      <c r="L275" s="385">
        <f>GK!L23</f>
        <v>0</v>
      </c>
      <c r="M275" s="385">
        <f>GK!M23</f>
        <v>1.5</v>
      </c>
      <c r="N275" s="385">
        <f>GK!N23</f>
        <v>0.5</v>
      </c>
      <c r="O275" s="385">
        <f>GK!O23</f>
        <v>0</v>
      </c>
      <c r="P275" s="385">
        <f>GK!P23</f>
        <v>0</v>
      </c>
      <c r="Q275" s="385">
        <f>GK!Q23</f>
        <v>0.5</v>
      </c>
      <c r="R275" s="385">
        <f>GK!R23</f>
        <v>0</v>
      </c>
      <c r="S275" s="385">
        <f>GK!S23</f>
        <v>0</v>
      </c>
      <c r="T275" s="385">
        <f>GK!T23</f>
        <v>0</v>
      </c>
      <c r="U275" s="385">
        <f>GK!U23</f>
        <v>0</v>
      </c>
      <c r="V275" s="385">
        <f>GK!V23</f>
        <v>0</v>
      </c>
      <c r="W275" s="385">
        <f>GK!W23</f>
        <v>0</v>
      </c>
      <c r="X275" s="385">
        <f>GK!X23</f>
        <v>0</v>
      </c>
      <c r="Y275" s="385">
        <f>GK!Y23</f>
        <v>0</v>
      </c>
      <c r="Z275" s="385">
        <f>GK!Z23</f>
        <v>0</v>
      </c>
      <c r="AA275" s="385">
        <f>GK!AA23</f>
        <v>0</v>
      </c>
      <c r="AB275" s="385">
        <f>GK!AB23</f>
        <v>1.5</v>
      </c>
      <c r="AC275" s="386">
        <f>GK!AC23</f>
        <v>15</v>
      </c>
      <c r="AD275" s="386">
        <f>GK!AD23</f>
        <v>14.5</v>
      </c>
      <c r="AE275" s="386">
        <f>GK!AE23</f>
        <v>30.5</v>
      </c>
      <c r="AF275" s="386">
        <f>GK!AF23</f>
        <v>-16</v>
      </c>
      <c r="AG275" s="387">
        <f>GK!AG23</f>
        <v>0.96666666666666667</v>
      </c>
      <c r="AH275" s="385">
        <f>GK!AH23</f>
        <v>3</v>
      </c>
      <c r="AI275" s="385">
        <f>GK!AI23</f>
        <v>9</v>
      </c>
      <c r="AJ275" s="385">
        <f>GK!AJ23</f>
        <v>3</v>
      </c>
      <c r="AK275" s="388">
        <f>TE!AK19</f>
        <v>0.15384615384615385</v>
      </c>
      <c r="AL275" s="389">
        <f>GK!AL23</f>
        <v>0</v>
      </c>
    </row>
    <row r="276" spans="1:38" ht="18" customHeight="1">
      <c r="A276" s="257" t="str">
        <f>CB!A18</f>
        <v>CB</v>
      </c>
      <c r="B276" s="381" t="str">
        <f>CB!B18</f>
        <v>SULLIVAN, Tom</v>
      </c>
      <c r="C276" s="385">
        <f>CB!C18</f>
        <v>0</v>
      </c>
      <c r="D276" s="385">
        <f>CB!D18</f>
        <v>0</v>
      </c>
      <c r="E276" s="385">
        <f>CB!E18</f>
        <v>0.5</v>
      </c>
      <c r="F276" s="385">
        <f>CB!F18</f>
        <v>1</v>
      </c>
      <c r="G276" s="385">
        <f>CB!G18</f>
        <v>0</v>
      </c>
      <c r="H276" s="385">
        <f>CB!H18</f>
        <v>0</v>
      </c>
      <c r="I276" s="385">
        <f>CB!I18</f>
        <v>0</v>
      </c>
      <c r="J276" s="385">
        <f>CB!J18</f>
        <v>0</v>
      </c>
      <c r="K276" s="385">
        <f>CB!K18</f>
        <v>0</v>
      </c>
      <c r="L276" s="385">
        <f>CB!L18</f>
        <v>0</v>
      </c>
      <c r="M276" s="385">
        <f>CB!M18</f>
        <v>0</v>
      </c>
      <c r="N276" s="385">
        <f>CB!N18</f>
        <v>3</v>
      </c>
      <c r="O276" s="385">
        <f>CB!O18</f>
        <v>3</v>
      </c>
      <c r="P276" s="385">
        <f>CB!P18</f>
        <v>2</v>
      </c>
      <c r="Q276" s="385">
        <f>CB!Q18</f>
        <v>0</v>
      </c>
      <c r="R276" s="385">
        <f>CB!R18</f>
        <v>0</v>
      </c>
      <c r="S276" s="385">
        <f>CB!S18</f>
        <v>0</v>
      </c>
      <c r="T276" s="385">
        <f>CB!T18</f>
        <v>0</v>
      </c>
      <c r="U276" s="385">
        <f>CB!U18</f>
        <v>0</v>
      </c>
      <c r="V276" s="385">
        <f>CB!V18</f>
        <v>0</v>
      </c>
      <c r="W276" s="385">
        <f>CB!W18</f>
        <v>0</v>
      </c>
      <c r="X276" s="385">
        <f>CB!X18</f>
        <v>0</v>
      </c>
      <c r="Y276" s="385">
        <f>CB!Y18</f>
        <v>0</v>
      </c>
      <c r="Z276" s="385">
        <f>CB!Z18</f>
        <v>3</v>
      </c>
      <c r="AA276" s="385">
        <f>CB!AA18</f>
        <v>0</v>
      </c>
      <c r="AB276" s="385">
        <f>CB!AB18</f>
        <v>0.5</v>
      </c>
      <c r="AC276" s="386">
        <f>CB!AC18</f>
        <v>14</v>
      </c>
      <c r="AD276" s="386">
        <f>CB!AD18</f>
        <v>13</v>
      </c>
      <c r="AE276" s="386">
        <f>CB!AE18</f>
        <v>29</v>
      </c>
      <c r="AF276" s="386">
        <f>CB!AF18</f>
        <v>-16</v>
      </c>
      <c r="AG276" s="387">
        <f>CB!AG18</f>
        <v>0.9285714285714286</v>
      </c>
      <c r="AH276" s="385">
        <f>CB!AH18</f>
        <v>4</v>
      </c>
      <c r="AI276" s="385">
        <f>CB!AI18</f>
        <v>10</v>
      </c>
      <c r="AJ276" s="385">
        <f>CB!AJ18</f>
        <v>0</v>
      </c>
      <c r="AK276" s="388">
        <f>CB!AK18</f>
        <v>0.2857142857142857</v>
      </c>
      <c r="AL276" s="389" t="str">
        <f>CB!AL18</f>
        <v>R</v>
      </c>
    </row>
    <row r="277" spans="1:38" ht="18" customHeight="1">
      <c r="A277" s="257" t="str">
        <f>'G1'!A19</f>
        <v>G1</v>
      </c>
      <c r="B277" s="381" t="str">
        <f>'G1'!B19</f>
        <v>VAIL, Bob</v>
      </c>
      <c r="C277" s="385">
        <f>'G1'!C19</f>
        <v>0</v>
      </c>
      <c r="D277" s="385">
        <f>'G1'!D19</f>
        <v>1.5</v>
      </c>
      <c r="E277" s="385">
        <f>'G1'!E19</f>
        <v>0</v>
      </c>
      <c r="F277" s="385">
        <f>'G1'!F19</f>
        <v>0.5</v>
      </c>
      <c r="G277" s="385">
        <f>'G1'!G19</f>
        <v>0</v>
      </c>
      <c r="H277" s="385">
        <f>'G1'!H19</f>
        <v>0</v>
      </c>
      <c r="I277" s="385">
        <f>'G1'!I19</f>
        <v>0</v>
      </c>
      <c r="J277" s="385">
        <f>'G1'!J19</f>
        <v>0</v>
      </c>
      <c r="K277" s="385">
        <f>'G1'!K19</f>
        <v>1</v>
      </c>
      <c r="L277" s="385">
        <f>'G1'!L19</f>
        <v>0</v>
      </c>
      <c r="M277" s="385">
        <f>'G1'!M19</f>
        <v>0</v>
      </c>
      <c r="N277" s="385">
        <f>'G1'!N19</f>
        <v>0</v>
      </c>
      <c r="O277" s="385">
        <f>'G1'!O19</f>
        <v>0</v>
      </c>
      <c r="P277" s="385">
        <f>'G1'!P19</f>
        <v>0</v>
      </c>
      <c r="Q277" s="385">
        <f>'G1'!Q19</f>
        <v>0</v>
      </c>
      <c r="R277" s="385">
        <f>'G1'!R19</f>
        <v>0.5</v>
      </c>
      <c r="S277" s="385">
        <f>'G1'!S19</f>
        <v>0</v>
      </c>
      <c r="T277" s="385">
        <f>'G1'!T19</f>
        <v>2</v>
      </c>
      <c r="U277" s="385">
        <f>'G1'!U19</f>
        <v>0</v>
      </c>
      <c r="V277" s="385">
        <f>'G1'!V19</f>
        <v>0</v>
      </c>
      <c r="W277" s="385">
        <f>'G1'!W19</f>
        <v>1</v>
      </c>
      <c r="X277" s="385">
        <f>'G1'!X19</f>
        <v>2</v>
      </c>
      <c r="Y277" s="385">
        <f>'G1'!Y19</f>
        <v>0</v>
      </c>
      <c r="Z277" s="385">
        <f>'G1'!Z19</f>
        <v>3</v>
      </c>
      <c r="AA277" s="385">
        <f>'G1'!AA19</f>
        <v>0</v>
      </c>
      <c r="AB277" s="385">
        <f>'G1'!AB19</f>
        <v>0</v>
      </c>
      <c r="AC277" s="386">
        <f>'G1'!AC19</f>
        <v>13</v>
      </c>
      <c r="AD277" s="386">
        <f>'G1'!AD19</f>
        <v>11.5</v>
      </c>
      <c r="AE277" s="386">
        <f>'G1'!AE19</f>
        <v>27.5</v>
      </c>
      <c r="AF277" s="386">
        <f>'G1'!AF19</f>
        <v>-16</v>
      </c>
      <c r="AG277" s="387">
        <f>'G1'!AG19</f>
        <v>0.88461538461538458</v>
      </c>
      <c r="AH277" s="385">
        <f>'G1'!AH19</f>
        <v>3</v>
      </c>
      <c r="AI277" s="385">
        <f>'G1'!AI19</f>
        <v>9</v>
      </c>
      <c r="AJ277" s="385">
        <f>'G1'!AJ19</f>
        <v>1</v>
      </c>
      <c r="AK277" s="388">
        <f>'G1'!AK19</f>
        <v>0.26923076923076922</v>
      </c>
      <c r="AL277" s="389">
        <f>'G1'!AL19</f>
        <v>0</v>
      </c>
    </row>
    <row r="278" spans="1:38" ht="18" customHeight="1">
      <c r="A278" s="257" t="str">
        <f>CB!A19</f>
        <v>CB</v>
      </c>
      <c r="B278" s="381" t="str">
        <f>CB!B19</f>
        <v>REILY, Mike</v>
      </c>
      <c r="C278" s="385">
        <f>CB!C19</f>
        <v>0</v>
      </c>
      <c r="D278" s="385">
        <f>CB!D19</f>
        <v>0</v>
      </c>
      <c r="E278" s="385">
        <f>CB!E19</f>
        <v>0</v>
      </c>
      <c r="F278" s="385">
        <f>CB!F19</f>
        <v>0</v>
      </c>
      <c r="G278" s="385">
        <f>CB!G19</f>
        <v>0</v>
      </c>
      <c r="H278" s="385">
        <f>CB!H19</f>
        <v>0</v>
      </c>
      <c r="I278" s="385">
        <f>CB!I19</f>
        <v>0</v>
      </c>
      <c r="J278" s="385">
        <f>CB!J19</f>
        <v>0</v>
      </c>
      <c r="K278" s="385">
        <f>CB!K19</f>
        <v>0</v>
      </c>
      <c r="L278" s="385">
        <f>CB!L19</f>
        <v>0</v>
      </c>
      <c r="M278" s="385">
        <f>CB!M19</f>
        <v>0</v>
      </c>
      <c r="N278" s="385">
        <f>CB!N19</f>
        <v>0</v>
      </c>
      <c r="O278" s="385">
        <f>CB!O19</f>
        <v>0</v>
      </c>
      <c r="P278" s="385">
        <f>CB!P19</f>
        <v>0</v>
      </c>
      <c r="Q278" s="385">
        <f>CB!Q19</f>
        <v>0</v>
      </c>
      <c r="R278" s="385">
        <f>CB!R19</f>
        <v>0</v>
      </c>
      <c r="S278" s="385">
        <f>CB!S19</f>
        <v>0</v>
      </c>
      <c r="T278" s="385">
        <f>CB!T19</f>
        <v>0</v>
      </c>
      <c r="U278" s="385">
        <f>CB!U19</f>
        <v>0</v>
      </c>
      <c r="V278" s="385">
        <f>CB!V19</f>
        <v>0</v>
      </c>
      <c r="W278" s="385">
        <f>CB!W19</f>
        <v>0</v>
      </c>
      <c r="X278" s="385">
        <f>CB!X19</f>
        <v>0.5</v>
      </c>
      <c r="Y278" s="385">
        <f>CB!Y19</f>
        <v>3</v>
      </c>
      <c r="Z278" s="385">
        <f>CB!Z19</f>
        <v>1</v>
      </c>
      <c r="AA278" s="385">
        <f>CB!AA19</f>
        <v>0</v>
      </c>
      <c r="AB278" s="385">
        <f>CB!AB19</f>
        <v>1</v>
      </c>
      <c r="AC278" s="386">
        <f>CB!AC19</f>
        <v>9</v>
      </c>
      <c r="AD278" s="386">
        <f>CB!AD19</f>
        <v>5.5</v>
      </c>
      <c r="AE278" s="386">
        <f>CB!AE19</f>
        <v>21.5</v>
      </c>
      <c r="AF278" s="386">
        <f>CB!AF19</f>
        <v>-16</v>
      </c>
      <c r="AG278" s="387">
        <f>CB!AG19</f>
        <v>0.61111111111111116</v>
      </c>
      <c r="AH278" s="385">
        <f>CB!AH19</f>
        <v>1</v>
      </c>
      <c r="AI278" s="385">
        <f>CB!AI19</f>
        <v>8</v>
      </c>
      <c r="AJ278" s="385">
        <f>CB!AJ19</f>
        <v>0</v>
      </c>
      <c r="AK278" s="388">
        <f>CB!AK19</f>
        <v>0.1111111111111111</v>
      </c>
      <c r="AL278" s="389" t="str">
        <f>CB!AL19</f>
        <v>R</v>
      </c>
    </row>
    <row r="279" spans="1:38" ht="18" customHeight="1">
      <c r="A279" s="257" t="str">
        <f>CB!A20</f>
        <v>CB</v>
      </c>
      <c r="B279" s="381" t="str">
        <f>CB!B20</f>
        <v>CHESSA, John</v>
      </c>
      <c r="C279" s="385">
        <f>CB!C20</f>
        <v>0</v>
      </c>
      <c r="D279" s="385">
        <f>CB!D20</f>
        <v>1</v>
      </c>
      <c r="E279" s="385">
        <f>CB!E20</f>
        <v>0</v>
      </c>
      <c r="F279" s="385">
        <f>CB!F20</f>
        <v>0</v>
      </c>
      <c r="G279" s="385">
        <f>CB!G20</f>
        <v>1.5</v>
      </c>
      <c r="H279" s="385">
        <f>CB!H20</f>
        <v>0</v>
      </c>
      <c r="I279" s="385">
        <f>CB!I20</f>
        <v>2</v>
      </c>
      <c r="J279" s="385">
        <f>CB!J20</f>
        <v>0</v>
      </c>
      <c r="K279" s="385">
        <f>CB!K20</f>
        <v>3</v>
      </c>
      <c r="L279" s="385">
        <f>CB!L20</f>
        <v>0</v>
      </c>
      <c r="M279" s="385">
        <f>CB!M20</f>
        <v>0</v>
      </c>
      <c r="N279" s="385">
        <f>CB!N20</f>
        <v>0</v>
      </c>
      <c r="O279" s="385">
        <f>CB!O20</f>
        <v>0</v>
      </c>
      <c r="P279" s="385">
        <f>CB!P20</f>
        <v>1.5</v>
      </c>
      <c r="Q279" s="385">
        <f>CB!Q20</f>
        <v>0</v>
      </c>
      <c r="R279" s="385">
        <f>CB!R20</f>
        <v>1</v>
      </c>
      <c r="S279" s="385">
        <f>CB!S20</f>
        <v>0</v>
      </c>
      <c r="T279" s="385">
        <f>CB!T20</f>
        <v>0.5</v>
      </c>
      <c r="U279" s="385">
        <f>CB!U20</f>
        <v>0</v>
      </c>
      <c r="V279" s="385">
        <f>CB!V20</f>
        <v>1.5</v>
      </c>
      <c r="W279" s="385">
        <f>CB!W20</f>
        <v>2</v>
      </c>
      <c r="X279" s="385">
        <f>CB!X20</f>
        <v>0</v>
      </c>
      <c r="Y279" s="385">
        <f>CB!Y20</f>
        <v>0</v>
      </c>
      <c r="Z279" s="385">
        <f>CB!Z20</f>
        <v>0</v>
      </c>
      <c r="AA279" s="385">
        <f>CB!AA20</f>
        <v>0</v>
      </c>
      <c r="AB279" s="385">
        <f>CB!AB20</f>
        <v>0</v>
      </c>
      <c r="AC279" s="386">
        <f>CB!AC20</f>
        <v>15</v>
      </c>
      <c r="AD279" s="386">
        <f>CB!AD20</f>
        <v>14</v>
      </c>
      <c r="AE279" s="386">
        <f>CB!AE20</f>
        <v>31</v>
      </c>
      <c r="AF279" s="386">
        <f>CB!AF20</f>
        <v>-17</v>
      </c>
      <c r="AG279" s="387">
        <f>CB!AG20</f>
        <v>0.93333333333333335</v>
      </c>
      <c r="AH279" s="385">
        <f>CB!AH20</f>
        <v>3</v>
      </c>
      <c r="AI279" s="385">
        <f>CB!AI20</f>
        <v>9</v>
      </c>
      <c r="AJ279" s="385">
        <f>CB!AJ20</f>
        <v>3</v>
      </c>
      <c r="AK279" s="388">
        <f>CB!AK20</f>
        <v>0.3</v>
      </c>
      <c r="AL279" s="389" t="str">
        <f>CB!AL20</f>
        <v>R</v>
      </c>
    </row>
    <row r="280" spans="1:38" ht="18" customHeight="1">
      <c r="A280" s="384" t="str">
        <f>TW!A17</f>
        <v>TW</v>
      </c>
      <c r="B280" s="391" t="str">
        <f>TW!B17</f>
        <v>LEPORE, Al</v>
      </c>
      <c r="C280" s="384">
        <f>TW!C17</f>
        <v>0</v>
      </c>
      <c r="D280" s="384">
        <f>TW!D17</f>
        <v>1.5</v>
      </c>
      <c r="E280" s="384">
        <f>TW!E17</f>
        <v>0</v>
      </c>
      <c r="F280" s="384">
        <f>TW!F17</f>
        <v>0</v>
      </c>
      <c r="G280" s="384">
        <f>TW!G17</f>
        <v>0</v>
      </c>
      <c r="H280" s="384">
        <f>TW!H17</f>
        <v>0</v>
      </c>
      <c r="I280" s="384">
        <f>TW!I17</f>
        <v>3</v>
      </c>
      <c r="J280" s="384">
        <f>TW!J17</f>
        <v>0</v>
      </c>
      <c r="K280" s="384">
        <f>TW!K17</f>
        <v>0</v>
      </c>
      <c r="L280" s="384">
        <f>TW!L17</f>
        <v>0</v>
      </c>
      <c r="M280" s="384">
        <f>TW!M17</f>
        <v>0</v>
      </c>
      <c r="N280" s="384">
        <f>TW!N17</f>
        <v>0</v>
      </c>
      <c r="O280" s="384">
        <f>TW!O17</f>
        <v>0</v>
      </c>
      <c r="P280" s="384">
        <f>TW!P17</f>
        <v>1</v>
      </c>
      <c r="Q280" s="384">
        <f>TW!Q17</f>
        <v>0</v>
      </c>
      <c r="R280" s="384">
        <f>TW!R17</f>
        <v>0</v>
      </c>
      <c r="S280" s="384">
        <f>TW!S17</f>
        <v>0</v>
      </c>
      <c r="T280" s="384">
        <f>TW!T17</f>
        <v>0</v>
      </c>
      <c r="U280" s="384">
        <f>TW!U17</f>
        <v>0</v>
      </c>
      <c r="V280" s="384">
        <f>TW!V17</f>
        <v>1.5</v>
      </c>
      <c r="W280" s="384">
        <f>TW!W17</f>
        <v>0.5</v>
      </c>
      <c r="X280" s="384">
        <f>TW!X17</f>
        <v>0.5</v>
      </c>
      <c r="Y280" s="384">
        <f>TW!Y17</f>
        <v>3</v>
      </c>
      <c r="Z280" s="384">
        <f>TW!Z17</f>
        <v>0</v>
      </c>
      <c r="AA280" s="384">
        <f>TW!AA17</f>
        <v>0</v>
      </c>
      <c r="AB280" s="384">
        <f>TW!AB17</f>
        <v>0</v>
      </c>
      <c r="AC280" s="397">
        <f>TW!AC17</f>
        <v>13</v>
      </c>
      <c r="AD280" s="397">
        <f>TW!AD17</f>
        <v>11</v>
      </c>
      <c r="AE280" s="397">
        <f>TW!AE17</f>
        <v>28</v>
      </c>
      <c r="AF280" s="397">
        <f>TW!AF17</f>
        <v>-17</v>
      </c>
      <c r="AG280" s="393">
        <f>TW!AG17</f>
        <v>0.84615384615384615</v>
      </c>
      <c r="AH280" s="384">
        <f>TW!AH17</f>
        <v>2</v>
      </c>
      <c r="AI280" s="384">
        <f>TW!AI17</f>
        <v>9</v>
      </c>
      <c r="AJ280" s="384">
        <f>TW!AJ17</f>
        <v>2</v>
      </c>
      <c r="AK280" s="424">
        <f>TW!AK17</f>
        <v>0.23076923076923078</v>
      </c>
      <c r="AL280" s="384">
        <f>TW!AL17</f>
        <v>0</v>
      </c>
    </row>
    <row r="281" spans="1:38" ht="18" customHeight="1">
      <c r="A281" s="257" t="str">
        <f>GK!A24</f>
        <v>GK</v>
      </c>
      <c r="B281" s="381" t="str">
        <f>GK!B24</f>
        <v>POOLE, Jeff</v>
      </c>
      <c r="C281" s="385">
        <f>GK!C24</f>
        <v>0</v>
      </c>
      <c r="D281" s="385">
        <f>GK!D24</f>
        <v>1.5</v>
      </c>
      <c r="E281" s="385">
        <f>GK!E24</f>
        <v>0</v>
      </c>
      <c r="F281" s="385">
        <f>GK!F24</f>
        <v>0</v>
      </c>
      <c r="G281" s="385">
        <f>GK!G24</f>
        <v>0</v>
      </c>
      <c r="H281" s="385">
        <f>GK!H24</f>
        <v>0</v>
      </c>
      <c r="I281" s="385">
        <f>GK!I24</f>
        <v>2</v>
      </c>
      <c r="J281" s="385">
        <f>GK!J24</f>
        <v>3</v>
      </c>
      <c r="K281" s="385">
        <f>GK!K24</f>
        <v>0</v>
      </c>
      <c r="L281" s="385">
        <f>GK!L24</f>
        <v>0</v>
      </c>
      <c r="M281" s="385">
        <f>GK!M24</f>
        <v>1</v>
      </c>
      <c r="N281" s="385">
        <f>GK!N24</f>
        <v>0</v>
      </c>
      <c r="O281" s="385">
        <f>GK!O24</f>
        <v>0</v>
      </c>
      <c r="P281" s="385">
        <f>GK!P24</f>
        <v>0</v>
      </c>
      <c r="Q281" s="385">
        <f>GK!Q24</f>
        <v>0.5</v>
      </c>
      <c r="R281" s="385">
        <f>GK!R24</f>
        <v>0</v>
      </c>
      <c r="S281" s="385">
        <f>GK!S24</f>
        <v>0</v>
      </c>
      <c r="T281" s="385">
        <f>GK!T24</f>
        <v>1</v>
      </c>
      <c r="U281" s="385">
        <f>GK!U24</f>
        <v>0</v>
      </c>
      <c r="V281" s="385">
        <f>GK!V24</f>
        <v>2</v>
      </c>
      <c r="W281" s="385">
        <f>GK!W24</f>
        <v>0</v>
      </c>
      <c r="X281" s="385">
        <f>GK!X24</f>
        <v>0</v>
      </c>
      <c r="Y281" s="385">
        <f>GK!Y24</f>
        <v>0</v>
      </c>
      <c r="Z281" s="385">
        <f>GK!Z24</f>
        <v>0</v>
      </c>
      <c r="AA281" s="385">
        <f>GK!AA24</f>
        <v>0</v>
      </c>
      <c r="AB281" s="385">
        <f>GK!AB24</f>
        <v>0</v>
      </c>
      <c r="AC281" s="386">
        <f>GK!AC24</f>
        <v>13</v>
      </c>
      <c r="AD281" s="386">
        <f>GK!AD24</f>
        <v>11</v>
      </c>
      <c r="AE281" s="386">
        <f>GK!AE24</f>
        <v>28</v>
      </c>
      <c r="AF281" s="386">
        <f>GK!AF24</f>
        <v>-17</v>
      </c>
      <c r="AG281" s="387">
        <f>GK!AG24</f>
        <v>0.84615384615384615</v>
      </c>
      <c r="AH281" s="385">
        <f>GK!AH24</f>
        <v>3</v>
      </c>
      <c r="AI281" s="385">
        <f>GK!AI24</f>
        <v>9</v>
      </c>
      <c r="AJ281" s="385">
        <f>GK!AJ24</f>
        <v>1</v>
      </c>
      <c r="AK281" s="388">
        <f>GK!AK24</f>
        <v>0.26923076923076922</v>
      </c>
      <c r="AL281" s="389">
        <f>GK!AL24</f>
        <v>0</v>
      </c>
    </row>
    <row r="282" spans="1:38" ht="18" customHeight="1">
      <c r="A282" s="257" t="str">
        <f>PC!A20</f>
        <v>PC</v>
      </c>
      <c r="B282" s="381" t="str">
        <f>PC!B20</f>
        <v>RUGGIERI, George</v>
      </c>
      <c r="C282" s="385">
        <f>PC!C20</f>
        <v>0</v>
      </c>
      <c r="D282" s="385">
        <f>PC!D20</f>
        <v>0.5</v>
      </c>
      <c r="E282" s="385">
        <f>PC!E20</f>
        <v>0</v>
      </c>
      <c r="F282" s="385">
        <f>PC!F20</f>
        <v>0</v>
      </c>
      <c r="G282" s="385">
        <f>PC!G20</f>
        <v>0</v>
      </c>
      <c r="H282" s="385">
        <f>PC!H20</f>
        <v>0</v>
      </c>
      <c r="I282" s="385">
        <f>PC!I20</f>
        <v>0</v>
      </c>
      <c r="J282" s="385">
        <f>PC!J20</f>
        <v>0</v>
      </c>
      <c r="K282" s="385">
        <f>PC!K20</f>
        <v>0</v>
      </c>
      <c r="L282" s="385">
        <f>PC!L20</f>
        <v>0</v>
      </c>
      <c r="M282" s="385">
        <f>PC!M20</f>
        <v>0</v>
      </c>
      <c r="N282" s="385">
        <f>PC!N20</f>
        <v>0</v>
      </c>
      <c r="O282" s="385">
        <f>PC!O20</f>
        <v>0</v>
      </c>
      <c r="P282" s="385">
        <f>PC!P20</f>
        <v>0</v>
      </c>
      <c r="Q282" s="385">
        <f>PC!Q20</f>
        <v>0</v>
      </c>
      <c r="R282" s="385">
        <f>PC!R20</f>
        <v>0</v>
      </c>
      <c r="S282" s="385">
        <f>PC!S20</f>
        <v>0</v>
      </c>
      <c r="T282" s="385">
        <f>PC!T20</f>
        <v>0</v>
      </c>
      <c r="U282" s="385">
        <f>PC!U20</f>
        <v>0</v>
      </c>
      <c r="V282" s="385">
        <f>PC!V20</f>
        <v>0</v>
      </c>
      <c r="W282" s="385">
        <f>PC!W20</f>
        <v>0</v>
      </c>
      <c r="X282" s="385">
        <f>PC!X20</f>
        <v>0</v>
      </c>
      <c r="Y282" s="385">
        <f>PC!Y20</f>
        <v>0</v>
      </c>
      <c r="Z282" s="385">
        <f>PC!Z20</f>
        <v>0</v>
      </c>
      <c r="AA282" s="385">
        <f>PC!AA20</f>
        <v>0</v>
      </c>
      <c r="AB282" s="385">
        <f>PC!AB20</f>
        <v>0</v>
      </c>
      <c r="AC282" s="386">
        <f>PC!AC20</f>
        <v>6</v>
      </c>
      <c r="AD282" s="386">
        <f>PC!AD20</f>
        <v>0.5</v>
      </c>
      <c r="AE282" s="386">
        <f>PC!AE20</f>
        <v>17.5</v>
      </c>
      <c r="AF282" s="386">
        <f>PC!AF20</f>
        <v>-17</v>
      </c>
      <c r="AG282" s="387">
        <f>PC!AG20</f>
        <v>8.3333333333333329E-2</v>
      </c>
      <c r="AH282" s="385">
        <f>PC!AH20</f>
        <v>0</v>
      </c>
      <c r="AI282" s="385">
        <f>PC!AI20</f>
        <v>6</v>
      </c>
      <c r="AJ282" s="385">
        <f>PC!AJ20</f>
        <v>0</v>
      </c>
      <c r="AK282" s="388">
        <f>GK!AK23</f>
        <v>0.3</v>
      </c>
      <c r="AL282" s="389">
        <f>PC!AL20</f>
        <v>0</v>
      </c>
    </row>
    <row r="283" spans="1:38" ht="18" customHeight="1">
      <c r="A283" s="257" t="str">
        <f>'G1'!A20</f>
        <v>G1</v>
      </c>
      <c r="B283" s="381" t="str">
        <f>'G1'!B20</f>
        <v>BROWN, Irv</v>
      </c>
      <c r="C283" s="385">
        <f>'G1'!C20</f>
        <v>2</v>
      </c>
      <c r="D283" s="385">
        <f>'G1'!D20</f>
        <v>0</v>
      </c>
      <c r="E283" s="385">
        <f>'G1'!E20</f>
        <v>0</v>
      </c>
      <c r="F283" s="385">
        <f>'G1'!F20</f>
        <v>0</v>
      </c>
      <c r="G283" s="385">
        <f>'G1'!G20</f>
        <v>2.5</v>
      </c>
      <c r="H283" s="385">
        <f>'G1'!H20</f>
        <v>1</v>
      </c>
      <c r="I283" s="385">
        <f>'G1'!I20</f>
        <v>2</v>
      </c>
      <c r="J283" s="385">
        <f>'G1'!J20</f>
        <v>1</v>
      </c>
      <c r="K283" s="385">
        <f>'G1'!K20</f>
        <v>0</v>
      </c>
      <c r="L283" s="385">
        <f>'G1'!L20</f>
        <v>0</v>
      </c>
      <c r="M283" s="385">
        <f>'G1'!M20</f>
        <v>1</v>
      </c>
      <c r="N283" s="385">
        <f>'G1'!N20</f>
        <v>2.5</v>
      </c>
      <c r="O283" s="385">
        <f>'G1'!O20</f>
        <v>0</v>
      </c>
      <c r="P283" s="385">
        <f>'G1'!P20</f>
        <v>0</v>
      </c>
      <c r="Q283" s="385">
        <f>'G1'!Q20</f>
        <v>0</v>
      </c>
      <c r="R283" s="385">
        <f>'G1'!R20</f>
        <v>1.5</v>
      </c>
      <c r="S283" s="385">
        <f>'G1'!S20</f>
        <v>0</v>
      </c>
      <c r="T283" s="385">
        <f>'G1'!T20</f>
        <v>2</v>
      </c>
      <c r="U283" s="385">
        <f>'G1'!U20</f>
        <v>0</v>
      </c>
      <c r="V283" s="385">
        <f>'G1'!V20</f>
        <v>1.5</v>
      </c>
      <c r="W283" s="385">
        <f>'G1'!W20</f>
        <v>0</v>
      </c>
      <c r="X283" s="385">
        <f>'G1'!X20</f>
        <v>0.5</v>
      </c>
      <c r="Y283" s="385">
        <f>'G1'!Y20</f>
        <v>0</v>
      </c>
      <c r="Z283" s="385">
        <f>'G1'!Z20</f>
        <v>0</v>
      </c>
      <c r="AA283" s="385">
        <f>'G1'!AA20</f>
        <v>0.5</v>
      </c>
      <c r="AB283" s="385">
        <f>'G1'!AB20</f>
        <v>0</v>
      </c>
      <c r="AC283" s="386">
        <f>'G1'!AC20</f>
        <v>18</v>
      </c>
      <c r="AD283" s="386">
        <f>'G1'!AD20</f>
        <v>18</v>
      </c>
      <c r="AE283" s="386">
        <f>'G1'!AE20</f>
        <v>36</v>
      </c>
      <c r="AF283" s="386">
        <f>'G1'!AF20</f>
        <v>-18</v>
      </c>
      <c r="AG283" s="387">
        <f>'G1'!AG20</f>
        <v>1</v>
      </c>
      <c r="AH283" s="385">
        <f>'G1'!AH20</f>
        <v>5</v>
      </c>
      <c r="AI283" s="385">
        <f>'G1'!AI20</f>
        <v>11</v>
      </c>
      <c r="AJ283" s="385">
        <f>'G1'!AJ20</f>
        <v>2</v>
      </c>
      <c r="AK283" s="388">
        <f>'G1'!AK20</f>
        <v>0.33333333333333331</v>
      </c>
      <c r="AL283" s="389">
        <f>'G1'!AL20</f>
        <v>0</v>
      </c>
    </row>
    <row r="284" spans="1:38" ht="18" customHeight="1">
      <c r="A284" s="405" t="str">
        <f>'G2'!A23</f>
        <v>G2</v>
      </c>
      <c r="B284" s="406" t="str">
        <f>'G2'!B23</f>
        <v>CICCOTELLI, Steve</v>
      </c>
      <c r="C284" s="407">
        <f>'G2'!C23</f>
        <v>0</v>
      </c>
      <c r="D284" s="407">
        <f>'G2'!D23</f>
        <v>1</v>
      </c>
      <c r="E284" s="407">
        <f>'G2'!E23</f>
        <v>0</v>
      </c>
      <c r="F284" s="407">
        <f>'G2'!F23</f>
        <v>0</v>
      </c>
      <c r="G284" s="407">
        <f>'G2'!G23</f>
        <v>0</v>
      </c>
      <c r="H284" s="407">
        <f>'G2'!H23</f>
        <v>0</v>
      </c>
      <c r="I284" s="407">
        <f>'G2'!I23</f>
        <v>0</v>
      </c>
      <c r="J284" s="407">
        <f>'G2'!J23</f>
        <v>0.5</v>
      </c>
      <c r="K284" s="407">
        <f>'G2'!K23</f>
        <v>1.5</v>
      </c>
      <c r="L284" s="407">
        <f>'G2'!L23</f>
        <v>0</v>
      </c>
      <c r="M284" s="407">
        <f>'G2'!M23</f>
        <v>0</v>
      </c>
      <c r="N284" s="407">
        <f>'G2'!N23</f>
        <v>1.5</v>
      </c>
      <c r="O284" s="407">
        <f>'G2'!O23</f>
        <v>0</v>
      </c>
      <c r="P284" s="407">
        <f>'G2'!P23</f>
        <v>1</v>
      </c>
      <c r="Q284" s="407">
        <f>'G2'!Q23</f>
        <v>0</v>
      </c>
      <c r="R284" s="407">
        <f>'G2'!R23</f>
        <v>0.5</v>
      </c>
      <c r="S284" s="407">
        <f>'G2'!S23</f>
        <v>0</v>
      </c>
      <c r="T284" s="407">
        <f>'G2'!T23</f>
        <v>0</v>
      </c>
      <c r="U284" s="407">
        <f>'G2'!U23</f>
        <v>0</v>
      </c>
      <c r="V284" s="407">
        <f>'G2'!V23</f>
        <v>0</v>
      </c>
      <c r="W284" s="407">
        <f>'G2'!W23</f>
        <v>1</v>
      </c>
      <c r="X284" s="407">
        <f>'G2'!X23</f>
        <v>0</v>
      </c>
      <c r="Y284" s="407">
        <f>'G2'!Y23</f>
        <v>0</v>
      </c>
      <c r="Z284" s="407">
        <f>'G2'!Z23</f>
        <v>0</v>
      </c>
      <c r="AA284" s="407">
        <f>'G2'!AA23</f>
        <v>0</v>
      </c>
      <c r="AB284" s="407">
        <f>'G2'!AB23</f>
        <v>1.5</v>
      </c>
      <c r="AC284" s="408">
        <f>'G2'!AC23</f>
        <v>12</v>
      </c>
      <c r="AD284" s="408">
        <f>'G2'!AD23</f>
        <v>8.5</v>
      </c>
      <c r="AE284" s="408">
        <f>'G2'!AE23</f>
        <v>27.5</v>
      </c>
      <c r="AF284" s="408">
        <f>'G2'!AF23</f>
        <v>-19</v>
      </c>
      <c r="AG284" s="425">
        <f>'G2'!AG23</f>
        <v>0.70833333333333337</v>
      </c>
      <c r="AH284" s="407">
        <f>'G2'!AH23</f>
        <v>0</v>
      </c>
      <c r="AI284" s="407">
        <f>'G2'!AI23</f>
        <v>9</v>
      </c>
      <c r="AJ284" s="407">
        <f>'G2'!AJ23</f>
        <v>3</v>
      </c>
      <c r="AK284" s="426">
        <f>'G2'!AK23</f>
        <v>0.125</v>
      </c>
      <c r="AL284" s="403">
        <f>'G2'!AL23</f>
        <v>0</v>
      </c>
    </row>
    <row r="285" spans="1:38" ht="18" customHeight="1">
      <c r="A285" s="257" t="str">
        <f>TW!A18</f>
        <v>TW</v>
      </c>
      <c r="B285" s="381" t="str">
        <f>TW!B18</f>
        <v>KONTRA, Bob</v>
      </c>
      <c r="C285" s="385">
        <f>TW!C18</f>
        <v>0</v>
      </c>
      <c r="D285" s="385">
        <f>TW!D18</f>
        <v>0</v>
      </c>
      <c r="E285" s="385">
        <f>TW!E18</f>
        <v>0</v>
      </c>
      <c r="F285" s="385">
        <f>TW!F18</f>
        <v>0</v>
      </c>
      <c r="G285" s="385">
        <f>TW!G18</f>
        <v>0</v>
      </c>
      <c r="H285" s="385">
        <f>TW!H18</f>
        <v>0</v>
      </c>
      <c r="I285" s="385">
        <f>TW!I18</f>
        <v>0</v>
      </c>
      <c r="J285" s="385">
        <f>TW!J18</f>
        <v>0</v>
      </c>
      <c r="K285" s="385">
        <f>TW!K18</f>
        <v>0</v>
      </c>
      <c r="L285" s="385">
        <f>TW!L18</f>
        <v>0</v>
      </c>
      <c r="M285" s="385">
        <f>TW!M18</f>
        <v>0</v>
      </c>
      <c r="N285" s="385">
        <f>TW!N18</f>
        <v>0</v>
      </c>
      <c r="O285" s="385">
        <f>TW!O18</f>
        <v>0</v>
      </c>
      <c r="P285" s="385">
        <f>TW!P18</f>
        <v>0</v>
      </c>
      <c r="Q285" s="385">
        <f>TW!Q18</f>
        <v>0</v>
      </c>
      <c r="R285" s="385">
        <f>TW!R18</f>
        <v>0</v>
      </c>
      <c r="S285" s="385">
        <f>TW!S18</f>
        <v>0</v>
      </c>
      <c r="T285" s="385">
        <f>TW!T18</f>
        <v>0</v>
      </c>
      <c r="U285" s="385">
        <f>TW!U18</f>
        <v>0</v>
      </c>
      <c r="V285" s="385">
        <f>TW!V18</f>
        <v>0</v>
      </c>
      <c r="W285" s="385">
        <f>TW!W18</f>
        <v>0</v>
      </c>
      <c r="X285" s="385">
        <f>TW!X18</f>
        <v>0.5</v>
      </c>
      <c r="Y285" s="385">
        <f>TW!Y18</f>
        <v>1.5</v>
      </c>
      <c r="Z285" s="385">
        <f>TW!Z18</f>
        <v>0</v>
      </c>
      <c r="AA285" s="385">
        <f>TW!AA18</f>
        <v>0</v>
      </c>
      <c r="AB285" s="385">
        <f>TW!AB18</f>
        <v>2</v>
      </c>
      <c r="AC285" s="386">
        <f>TW!AC18</f>
        <v>9</v>
      </c>
      <c r="AD285" s="386">
        <f>TW!AD18</f>
        <v>4</v>
      </c>
      <c r="AE285" s="386">
        <f>TW!AE18</f>
        <v>23</v>
      </c>
      <c r="AF285" s="386">
        <f>TW!AF18</f>
        <v>-19</v>
      </c>
      <c r="AG285" s="387">
        <f>TW!AG18</f>
        <v>0.44444444444444442</v>
      </c>
      <c r="AH285" s="385">
        <f>TW!AH18</f>
        <v>1</v>
      </c>
      <c r="AI285" s="385">
        <f>TW!AI18</f>
        <v>7</v>
      </c>
      <c r="AJ285" s="385">
        <f>TW!AJ18</f>
        <v>1</v>
      </c>
      <c r="AK285" s="410">
        <f>PC!AK20</f>
        <v>0</v>
      </c>
      <c r="AL285" s="389">
        <f>TW!AL18</f>
        <v>0</v>
      </c>
    </row>
    <row r="286" spans="1:38" ht="18" customHeight="1">
      <c r="A286" s="405" t="str">
        <f>CB!A21</f>
        <v>CB</v>
      </c>
      <c r="B286" s="406" t="str">
        <f>CB!B21</f>
        <v>SANTINO, Ken</v>
      </c>
      <c r="C286" s="407">
        <f>CB!C21</f>
        <v>0</v>
      </c>
      <c r="D286" s="407">
        <f>CB!D21</f>
        <v>0</v>
      </c>
      <c r="E286" s="407">
        <f>CB!E21</f>
        <v>0</v>
      </c>
      <c r="F286" s="407">
        <f>CB!F21</f>
        <v>0</v>
      </c>
      <c r="G286" s="407">
        <f>CB!G21</f>
        <v>0</v>
      </c>
      <c r="H286" s="407">
        <f>CB!H21</f>
        <v>0</v>
      </c>
      <c r="I286" s="407">
        <f>CB!I21</f>
        <v>0</v>
      </c>
      <c r="J286" s="407">
        <f>CB!J21</f>
        <v>0</v>
      </c>
      <c r="K286" s="407">
        <f>CB!K21</f>
        <v>0</v>
      </c>
      <c r="L286" s="407">
        <f>CB!L21</f>
        <v>0</v>
      </c>
      <c r="M286" s="407">
        <f>CB!M21</f>
        <v>0.5</v>
      </c>
      <c r="N286" s="407">
        <f>CB!N21</f>
        <v>0</v>
      </c>
      <c r="O286" s="407">
        <f>CB!O21</f>
        <v>0</v>
      </c>
      <c r="P286" s="407">
        <f>CB!P21</f>
        <v>0</v>
      </c>
      <c r="Q286" s="407">
        <f>CB!Q21</f>
        <v>0</v>
      </c>
      <c r="R286" s="407">
        <f>CB!R21</f>
        <v>0</v>
      </c>
      <c r="S286" s="407">
        <f>CB!S21</f>
        <v>0</v>
      </c>
      <c r="T286" s="407">
        <f>CB!T21</f>
        <v>1.5</v>
      </c>
      <c r="U286" s="407">
        <f>CB!U21</f>
        <v>3</v>
      </c>
      <c r="V286" s="407">
        <f>CB!V21</f>
        <v>3</v>
      </c>
      <c r="W286" s="407">
        <f>CB!W21</f>
        <v>0</v>
      </c>
      <c r="X286" s="407">
        <f>CB!X21</f>
        <v>0</v>
      </c>
      <c r="Y286" s="407">
        <f>CB!Y21</f>
        <v>1</v>
      </c>
      <c r="Z286" s="407">
        <f>CB!Z21</f>
        <v>1.5</v>
      </c>
      <c r="AA286" s="407">
        <f>CB!AA21</f>
        <v>0</v>
      </c>
      <c r="AB286" s="407">
        <f>CB!AB21</f>
        <v>0</v>
      </c>
      <c r="AC286" s="408">
        <f>CB!AC21</f>
        <v>14</v>
      </c>
      <c r="AD286" s="408">
        <f>CB!AD21</f>
        <v>10.5</v>
      </c>
      <c r="AE286" s="408">
        <f>CB!AE21</f>
        <v>31.5</v>
      </c>
      <c r="AF286" s="408">
        <f>CB!AF21</f>
        <v>-21</v>
      </c>
      <c r="AG286" s="425">
        <f>CB!AG21</f>
        <v>0.75</v>
      </c>
      <c r="AH286" s="407">
        <f>CB!AH21</f>
        <v>2</v>
      </c>
      <c r="AI286" s="407">
        <f>CB!AI21</f>
        <v>10</v>
      </c>
      <c r="AJ286" s="407">
        <f>CB!AJ21</f>
        <v>2</v>
      </c>
      <c r="AK286" s="427">
        <f>CB!AK21</f>
        <v>0.21428571428571427</v>
      </c>
      <c r="AL286" s="403" t="str">
        <f>CB!AL21</f>
        <v>R</v>
      </c>
    </row>
    <row r="287" spans="1:38" ht="18" customHeight="1">
      <c r="A287" s="405" t="str">
        <f>CB!A22</f>
        <v>CB</v>
      </c>
      <c r="B287" s="406" t="str">
        <f>CB!B22</f>
        <v>WEINSTEIN, Ron</v>
      </c>
      <c r="C287" s="407">
        <f>CB!C22</f>
        <v>0</v>
      </c>
      <c r="D287" s="407">
        <f>CB!D22</f>
        <v>1.5</v>
      </c>
      <c r="E287" s="407">
        <f>CB!E22</f>
        <v>0</v>
      </c>
      <c r="F287" s="407">
        <f>CB!F22</f>
        <v>0</v>
      </c>
      <c r="G287" s="407">
        <f>CB!G22</f>
        <v>0</v>
      </c>
      <c r="H287" s="407">
        <f>CB!H22</f>
        <v>1.5</v>
      </c>
      <c r="I287" s="407">
        <f>CB!I22</f>
        <v>0</v>
      </c>
      <c r="J287" s="407">
        <f>CB!J22</f>
        <v>0</v>
      </c>
      <c r="K287" s="407">
        <f>CB!K22</f>
        <v>0</v>
      </c>
      <c r="L287" s="407">
        <f>CB!L22</f>
        <v>0</v>
      </c>
      <c r="M287" s="407">
        <f>CB!M22</f>
        <v>0</v>
      </c>
      <c r="N287" s="407">
        <f>CB!N22</f>
        <v>0.5</v>
      </c>
      <c r="O287" s="407">
        <f>CB!O22</f>
        <v>0</v>
      </c>
      <c r="P287" s="407">
        <f>CB!P22</f>
        <v>0</v>
      </c>
      <c r="Q287" s="407">
        <f>CB!Q22</f>
        <v>0.5</v>
      </c>
      <c r="R287" s="407">
        <f>CB!R22</f>
        <v>0</v>
      </c>
      <c r="S287" s="407">
        <f>CB!S22</f>
        <v>0</v>
      </c>
      <c r="T287" s="407">
        <f>CB!T22</f>
        <v>0</v>
      </c>
      <c r="U287" s="407">
        <f>CB!U22</f>
        <v>1</v>
      </c>
      <c r="V287" s="407">
        <f>CB!V22</f>
        <v>0</v>
      </c>
      <c r="W287" s="407">
        <f>CB!W22</f>
        <v>0</v>
      </c>
      <c r="X287" s="407">
        <f>CB!X22</f>
        <v>1</v>
      </c>
      <c r="Y287" s="407">
        <f>CB!Y22</f>
        <v>0</v>
      </c>
      <c r="Z287" s="407">
        <f>CB!Z22</f>
        <v>0</v>
      </c>
      <c r="AA287" s="407">
        <f>CB!AA22</f>
        <v>0</v>
      </c>
      <c r="AB287" s="407">
        <f>CB!AB22</f>
        <v>0</v>
      </c>
      <c r="AC287" s="408">
        <f>CB!AC22</f>
        <v>11</v>
      </c>
      <c r="AD287" s="408">
        <f>CB!AD22</f>
        <v>6</v>
      </c>
      <c r="AE287" s="408">
        <f>CB!AE22</f>
        <v>27</v>
      </c>
      <c r="AF287" s="408">
        <f>CB!AF22</f>
        <v>-21</v>
      </c>
      <c r="AG287" s="425">
        <f>CB!AG22</f>
        <v>0.54545454545454541</v>
      </c>
      <c r="AH287" s="407">
        <f>CB!AH22</f>
        <v>0</v>
      </c>
      <c r="AI287" s="407">
        <f>CB!AI22</f>
        <v>9</v>
      </c>
      <c r="AJ287" s="407">
        <f>CB!AJ22</f>
        <v>2</v>
      </c>
      <c r="AK287" s="427">
        <f>CB!AK22</f>
        <v>9.0909090909090912E-2</v>
      </c>
      <c r="AL287" s="403" t="str">
        <f>CB!AL22</f>
        <v>R</v>
      </c>
    </row>
    <row r="288" spans="1:38" ht="18" customHeight="1">
      <c r="A288" s="405" t="str">
        <f>TW!A19</f>
        <v>TW</v>
      </c>
      <c r="B288" s="428" t="str">
        <f>TW!B19</f>
        <v>KORNBERG, David</v>
      </c>
      <c r="C288" s="407">
        <f>TW!C19</f>
        <v>0.5</v>
      </c>
      <c r="D288" s="407">
        <f>TW!D19</f>
        <v>0</v>
      </c>
      <c r="E288" s="407">
        <f>TW!E19</f>
        <v>0</v>
      </c>
      <c r="F288" s="407">
        <f>TW!F19</f>
        <v>0</v>
      </c>
      <c r="G288" s="407">
        <f>TW!G19</f>
        <v>0</v>
      </c>
      <c r="H288" s="407">
        <f>TW!H19</f>
        <v>0</v>
      </c>
      <c r="I288" s="407">
        <f>TW!I19</f>
        <v>1</v>
      </c>
      <c r="J288" s="407">
        <f>TW!J19</f>
        <v>2</v>
      </c>
      <c r="K288" s="407">
        <f>TW!K19</f>
        <v>0</v>
      </c>
      <c r="L288" s="407">
        <f>TW!L19</f>
        <v>0</v>
      </c>
      <c r="M288" s="407">
        <f>TW!M19</f>
        <v>0</v>
      </c>
      <c r="N288" s="407">
        <f>TW!N19</f>
        <v>0</v>
      </c>
      <c r="O288" s="407">
        <f>TW!O19</f>
        <v>0</v>
      </c>
      <c r="P288" s="407">
        <f>TW!P19</f>
        <v>0</v>
      </c>
      <c r="Q288" s="407">
        <f>TW!Q19</f>
        <v>0.5</v>
      </c>
      <c r="R288" s="407">
        <f>TW!R19</f>
        <v>1</v>
      </c>
      <c r="S288" s="407">
        <f>TW!S19</f>
        <v>2</v>
      </c>
      <c r="T288" s="407">
        <f>TW!T19</f>
        <v>0</v>
      </c>
      <c r="U288" s="407">
        <f>TW!U19</f>
        <v>0</v>
      </c>
      <c r="V288" s="407">
        <f>TW!V19</f>
        <v>0.5</v>
      </c>
      <c r="W288" s="407">
        <f>TW!W19</f>
        <v>0</v>
      </c>
      <c r="X288" s="407">
        <f>TW!X19</f>
        <v>0</v>
      </c>
      <c r="Y288" s="407">
        <f>TW!Y19</f>
        <v>2</v>
      </c>
      <c r="Z288" s="407">
        <f>TW!Z19</f>
        <v>0</v>
      </c>
      <c r="AA288" s="407">
        <f>TW!AA19</f>
        <v>0</v>
      </c>
      <c r="AB288" s="407">
        <f>TW!AB19</f>
        <v>0</v>
      </c>
      <c r="AC288" s="408">
        <f>TW!AC19</f>
        <v>14</v>
      </c>
      <c r="AD288" s="408">
        <f>TW!AD19</f>
        <v>9.5</v>
      </c>
      <c r="AE288" s="408">
        <f>TW!AE19</f>
        <v>32.5</v>
      </c>
      <c r="AF288" s="408">
        <f>TW!AF19</f>
        <v>-23</v>
      </c>
      <c r="AG288" s="425">
        <f>TW!AG19</f>
        <v>0.6785714285714286</v>
      </c>
      <c r="AH288" s="407">
        <f>TW!AH19</f>
        <v>3</v>
      </c>
      <c r="AI288" s="407">
        <f>TW!AI19</f>
        <v>11</v>
      </c>
      <c r="AJ288" s="407">
        <f>TW!AJ19</f>
        <v>0</v>
      </c>
      <c r="AK288" s="427">
        <f>TW!AK19</f>
        <v>0.21428571428571427</v>
      </c>
      <c r="AL288" s="403">
        <f>TW!AL19</f>
        <v>0</v>
      </c>
    </row>
    <row r="289" spans="1:38" ht="18" customHeight="1">
      <c r="A289" s="405" t="str">
        <f>TE!A18</f>
        <v>TE</v>
      </c>
      <c r="B289" s="406" t="str">
        <f>TE!B18</f>
        <v>VAN PELT, Bud</v>
      </c>
      <c r="C289" s="407">
        <f>TE!C18</f>
        <v>0</v>
      </c>
      <c r="D289" s="407">
        <f>TE!D18</f>
        <v>0</v>
      </c>
      <c r="E289" s="407">
        <f>TE!E18</f>
        <v>0</v>
      </c>
      <c r="F289" s="407">
        <f>TE!F18</f>
        <v>1.5</v>
      </c>
      <c r="G289" s="407">
        <f>TE!G18</f>
        <v>0</v>
      </c>
      <c r="H289" s="407">
        <f>TE!H18</f>
        <v>0</v>
      </c>
      <c r="I289" s="407">
        <f>TE!I18</f>
        <v>0</v>
      </c>
      <c r="J289" s="407">
        <f>TE!J18</f>
        <v>0</v>
      </c>
      <c r="K289" s="407">
        <f>TE!K18</f>
        <v>0</v>
      </c>
      <c r="L289" s="407">
        <f>TE!L18</f>
        <v>0</v>
      </c>
      <c r="M289" s="407">
        <f>TE!M18</f>
        <v>2.5</v>
      </c>
      <c r="N289" s="407">
        <f>TE!N18</f>
        <v>0</v>
      </c>
      <c r="O289" s="407">
        <f>TE!O18</f>
        <v>0</v>
      </c>
      <c r="P289" s="407">
        <f>TE!P18</f>
        <v>0</v>
      </c>
      <c r="Q289" s="407">
        <f>TE!Q18</f>
        <v>0</v>
      </c>
      <c r="R289" s="407">
        <f>TE!R18</f>
        <v>0</v>
      </c>
      <c r="S289" s="407">
        <f>TE!S18</f>
        <v>2</v>
      </c>
      <c r="T289" s="407">
        <f>TE!T18</f>
        <v>0</v>
      </c>
      <c r="U289" s="407">
        <f>TE!U18</f>
        <v>0</v>
      </c>
      <c r="V289" s="407">
        <f>TE!V18</f>
        <v>0</v>
      </c>
      <c r="W289" s="407">
        <f>TE!W18</f>
        <v>0</v>
      </c>
      <c r="X289" s="407">
        <f>TE!X18</f>
        <v>0</v>
      </c>
      <c r="Y289" s="407">
        <f>TE!Y18</f>
        <v>0</v>
      </c>
      <c r="Z289" s="407">
        <f>TE!Z18</f>
        <v>0.5</v>
      </c>
      <c r="AA289" s="407">
        <f>TE!AA18</f>
        <v>0</v>
      </c>
      <c r="AB289" s="407">
        <f>TE!AB18</f>
        <v>0</v>
      </c>
      <c r="AC289" s="408">
        <f>TE!AC18</f>
        <v>12</v>
      </c>
      <c r="AD289" s="408">
        <f>TE!AD18</f>
        <v>6.5</v>
      </c>
      <c r="AE289" s="408">
        <f>TE!AE18</f>
        <v>29.5</v>
      </c>
      <c r="AF289" s="408">
        <f>TE!AF18</f>
        <v>-23</v>
      </c>
      <c r="AG289" s="425">
        <f>TE!AG18</f>
        <v>0.54166666666666663</v>
      </c>
      <c r="AH289" s="407">
        <f>TE!AH18</f>
        <v>2</v>
      </c>
      <c r="AI289" s="407">
        <f>TE!AI18</f>
        <v>9</v>
      </c>
      <c r="AJ289" s="407">
        <f>TE!AJ18</f>
        <v>1</v>
      </c>
      <c r="AK289" s="427">
        <f>TE!AK18</f>
        <v>0.20833333333333334</v>
      </c>
      <c r="AL289" s="403">
        <f>TE!AL18</f>
        <v>0</v>
      </c>
    </row>
    <row r="290" spans="1:38" ht="18" customHeight="1">
      <c r="A290" s="257" t="str">
        <f>TE!A19</f>
        <v>TE</v>
      </c>
      <c r="B290" s="381" t="str">
        <f>TE!B19</f>
        <v>BORNKAMP, Tom</v>
      </c>
      <c r="C290" s="385">
        <f>TE!C19</f>
        <v>0</v>
      </c>
      <c r="D290" s="385">
        <f>TE!D19</f>
        <v>0</v>
      </c>
      <c r="E290" s="385">
        <f>TE!E19</f>
        <v>0</v>
      </c>
      <c r="F290" s="385">
        <f>TE!F19</f>
        <v>0</v>
      </c>
      <c r="G290" s="385">
        <f>TE!G19</f>
        <v>0</v>
      </c>
      <c r="H290" s="385">
        <f>TE!H19</f>
        <v>0</v>
      </c>
      <c r="I290" s="385">
        <f>TE!I19</f>
        <v>0</v>
      </c>
      <c r="J290" s="385">
        <f>TE!J19</f>
        <v>0</v>
      </c>
      <c r="K290" s="385">
        <f>TE!K19</f>
        <v>0</v>
      </c>
      <c r="L290" s="385">
        <f>TE!L19</f>
        <v>0</v>
      </c>
      <c r="M290" s="385">
        <f>TE!M19</f>
        <v>0</v>
      </c>
      <c r="N290" s="385">
        <f>TE!N19</f>
        <v>0</v>
      </c>
      <c r="O290" s="385">
        <f>TE!O19</f>
        <v>0</v>
      </c>
      <c r="P290" s="385">
        <f>TE!P19</f>
        <v>0</v>
      </c>
      <c r="Q290" s="385">
        <f>TE!Q19</f>
        <v>0</v>
      </c>
      <c r="R290" s="385">
        <f>TE!R19</f>
        <v>2.5</v>
      </c>
      <c r="S290" s="385">
        <f>TE!S19</f>
        <v>0</v>
      </c>
      <c r="T290" s="385">
        <f>TE!T19</f>
        <v>0</v>
      </c>
      <c r="U290" s="385">
        <f>TE!U19</f>
        <v>0</v>
      </c>
      <c r="V290" s="385">
        <f>TE!V19</f>
        <v>1</v>
      </c>
      <c r="W290" s="385">
        <f>TE!W19</f>
        <v>2.5</v>
      </c>
      <c r="X290" s="385">
        <f>TE!X19</f>
        <v>1</v>
      </c>
      <c r="Y290" s="385">
        <f>TE!Y19</f>
        <v>0</v>
      </c>
      <c r="Z290" s="385">
        <f>TE!Z19</f>
        <v>0</v>
      </c>
      <c r="AA290" s="385">
        <f>TE!AA19</f>
        <v>0</v>
      </c>
      <c r="AB290" s="385">
        <f>TE!AB19</f>
        <v>0.5</v>
      </c>
      <c r="AC290" s="386">
        <f>TE!AC19</f>
        <v>13</v>
      </c>
      <c r="AD290" s="386">
        <f>TE!AD19</f>
        <v>7.5</v>
      </c>
      <c r="AE290" s="386">
        <f>TE!AE19</f>
        <v>31.5</v>
      </c>
      <c r="AF290" s="386">
        <f>TE!AF19</f>
        <v>-24</v>
      </c>
      <c r="AG290" s="387">
        <f>TE!AG19</f>
        <v>0.57692307692307687</v>
      </c>
      <c r="AH290" s="385">
        <f>TE!AH19</f>
        <v>2</v>
      </c>
      <c r="AI290" s="385">
        <f>TE!AI19</f>
        <v>11</v>
      </c>
      <c r="AJ290" s="385">
        <f>TE!AJ19</f>
        <v>0</v>
      </c>
      <c r="AK290" s="391"/>
      <c r="AL290" s="389">
        <f>TE!AL19</f>
        <v>0</v>
      </c>
    </row>
    <row r="291" spans="1:38" ht="18" customHeight="1">
      <c r="A291" s="257" t="str">
        <f>TW!A20</f>
        <v>TW</v>
      </c>
      <c r="B291" s="381" t="str">
        <f>TW!B20</f>
        <v>ABRAMOWITZ, Henry</v>
      </c>
      <c r="C291" s="385">
        <f>TW!C20</f>
        <v>1.5</v>
      </c>
      <c r="D291" s="385">
        <f>TW!D20</f>
        <v>0</v>
      </c>
      <c r="E291" s="385">
        <f>TW!E20</f>
        <v>0</v>
      </c>
      <c r="F291" s="385">
        <f>TW!F20</f>
        <v>0</v>
      </c>
      <c r="G291" s="385">
        <f>TW!G20</f>
        <v>0.5</v>
      </c>
      <c r="H291" s="385">
        <f>TW!H20</f>
        <v>0</v>
      </c>
      <c r="I291" s="385">
        <f>TW!I20</f>
        <v>0</v>
      </c>
      <c r="J291" s="385">
        <f>TW!J20</f>
        <v>0</v>
      </c>
      <c r="K291" s="385">
        <f>TW!K20</f>
        <v>0</v>
      </c>
      <c r="L291" s="385">
        <f>TW!L20</f>
        <v>0</v>
      </c>
      <c r="M291" s="385">
        <f>TW!M20</f>
        <v>0.5</v>
      </c>
      <c r="N291" s="385">
        <f>TW!N20</f>
        <v>0</v>
      </c>
      <c r="O291" s="385">
        <f>TW!O20</f>
        <v>0</v>
      </c>
      <c r="P291" s="385">
        <f>TW!P20</f>
        <v>0</v>
      </c>
      <c r="Q291" s="385">
        <f>TW!Q20</f>
        <v>0.5</v>
      </c>
      <c r="R291" s="385">
        <f>TW!R20</f>
        <v>0</v>
      </c>
      <c r="S291" s="385">
        <f>TW!S20</f>
        <v>1</v>
      </c>
      <c r="T291" s="385">
        <f>TW!T20</f>
        <v>0</v>
      </c>
      <c r="U291" s="385">
        <f>TW!U20</f>
        <v>0</v>
      </c>
      <c r="V291" s="385">
        <f>TW!V20</f>
        <v>0</v>
      </c>
      <c r="W291" s="385">
        <f>TW!W20</f>
        <v>0</v>
      </c>
      <c r="X291" s="385">
        <f>TW!X20</f>
        <v>0</v>
      </c>
      <c r="Y291" s="385">
        <f>TW!Y20</f>
        <v>0</v>
      </c>
      <c r="Z291" s="385">
        <f>TW!Z20</f>
        <v>0</v>
      </c>
      <c r="AA291" s="385">
        <f>TW!AA20</f>
        <v>0</v>
      </c>
      <c r="AB291" s="385">
        <f>TW!AB20</f>
        <v>2</v>
      </c>
      <c r="AC291" s="386">
        <f>TW!AC20</f>
        <v>13</v>
      </c>
      <c r="AD291" s="386">
        <f>TW!AD20</f>
        <v>6</v>
      </c>
      <c r="AE291" s="386">
        <f>TW!AE20</f>
        <v>33</v>
      </c>
      <c r="AF291" s="386">
        <f>TW!AF20</f>
        <v>-27</v>
      </c>
      <c r="AG291" s="387">
        <f>TW!AG20</f>
        <v>0.46153846153846156</v>
      </c>
      <c r="AH291" s="385">
        <f>TW!AH20</f>
        <v>1</v>
      </c>
      <c r="AI291" s="385">
        <f>TW!AI20</f>
        <v>11</v>
      </c>
      <c r="AJ291" s="385">
        <f>TW!AJ20</f>
        <v>1</v>
      </c>
      <c r="AK291" s="410">
        <f>TW!AK20</f>
        <v>0.11538461538461539</v>
      </c>
      <c r="AL291" s="389">
        <f>TW!AL20</f>
        <v>0</v>
      </c>
    </row>
    <row r="292" spans="1:38" ht="18" customHeight="1">
      <c r="A292" s="257" t="str">
        <f>TW!A21</f>
        <v>TW</v>
      </c>
      <c r="B292" s="381" t="str">
        <f>TW!B21</f>
        <v>SWINDERSKI, Jim</v>
      </c>
      <c r="C292" s="385">
        <f>TW!C21</f>
        <v>0</v>
      </c>
      <c r="D292" s="385">
        <f>TW!D21</f>
        <v>0</v>
      </c>
      <c r="E292" s="385">
        <f>TW!E21</f>
        <v>0</v>
      </c>
      <c r="F292" s="385">
        <f>TW!F21</f>
        <v>0</v>
      </c>
      <c r="G292" s="385">
        <f>TW!G21</f>
        <v>1</v>
      </c>
      <c r="H292" s="385">
        <f>TW!H21</f>
        <v>0</v>
      </c>
      <c r="I292" s="385">
        <f>TW!I21</f>
        <v>1.5</v>
      </c>
      <c r="J292" s="385">
        <f>TW!J21</f>
        <v>0</v>
      </c>
      <c r="K292" s="385">
        <f>TW!K21</f>
        <v>0</v>
      </c>
      <c r="L292" s="385">
        <f>TW!L21</f>
        <v>0</v>
      </c>
      <c r="M292" s="385">
        <f>TW!M21</f>
        <v>0</v>
      </c>
      <c r="N292" s="385">
        <f>TW!N21</f>
        <v>0</v>
      </c>
      <c r="O292" s="385">
        <f>TW!O21</f>
        <v>0</v>
      </c>
      <c r="P292" s="385">
        <f>TW!P21</f>
        <v>0</v>
      </c>
      <c r="Q292" s="385">
        <f>TW!Q21</f>
        <v>0</v>
      </c>
      <c r="R292" s="385">
        <f>TW!R21</f>
        <v>0</v>
      </c>
      <c r="S292" s="385">
        <f>TW!S21</f>
        <v>0</v>
      </c>
      <c r="T292" s="385">
        <f>TW!T21</f>
        <v>0</v>
      </c>
      <c r="U292" s="385">
        <f>TW!U21</f>
        <v>0</v>
      </c>
      <c r="V292" s="385">
        <f>TW!V21</f>
        <v>0</v>
      </c>
      <c r="W292" s="385">
        <f>TW!W21</f>
        <v>0</v>
      </c>
      <c r="X292" s="385">
        <f>TW!X21</f>
        <v>0</v>
      </c>
      <c r="Y292" s="385">
        <f>TW!Y21</f>
        <v>0</v>
      </c>
      <c r="Z292" s="385">
        <f>TW!Z21</f>
        <v>0</v>
      </c>
      <c r="AA292" s="385">
        <f>TW!AA21</f>
        <v>0</v>
      </c>
      <c r="AB292" s="385">
        <f>TW!AB21</f>
        <v>0</v>
      </c>
      <c r="AC292" s="386">
        <f>TW!AC21</f>
        <v>11</v>
      </c>
      <c r="AD292" s="386">
        <f>TW!AD21</f>
        <v>2.5</v>
      </c>
      <c r="AE292" s="386">
        <f>TW!AE21</f>
        <v>30.5</v>
      </c>
      <c r="AF292" s="386">
        <f>TW!AF21</f>
        <v>-28</v>
      </c>
      <c r="AG292" s="387">
        <f>TW!AG21</f>
        <v>0.22727272727272727</v>
      </c>
      <c r="AH292" s="385">
        <f>TW!AH21</f>
        <v>0</v>
      </c>
      <c r="AI292" s="385">
        <f>TW!AI21</f>
        <v>10</v>
      </c>
      <c r="AJ292" s="385">
        <f>TW!AJ21</f>
        <v>1</v>
      </c>
      <c r="AK292" s="410">
        <f>TW!AK21</f>
        <v>4.5454545454545456E-2</v>
      </c>
      <c r="AL292" s="389">
        <f>TW!AL21</f>
        <v>0</v>
      </c>
    </row>
    <row r="293" spans="1:38" ht="18" customHeight="1">
      <c r="A293" s="384" t="str">
        <f>CB!A23</f>
        <v>CB</v>
      </c>
      <c r="B293" s="395" t="str">
        <f>CB!B23</f>
        <v>SHEELEY, Dan</v>
      </c>
      <c r="C293" s="389">
        <f>CB!C23</f>
        <v>0</v>
      </c>
      <c r="D293" s="389">
        <f>CB!D23</f>
        <v>0</v>
      </c>
      <c r="E293" s="389">
        <f>CB!E23</f>
        <v>0</v>
      </c>
      <c r="F293" s="389">
        <f>CB!F23</f>
        <v>0</v>
      </c>
      <c r="G293" s="389">
        <f>CB!G23</f>
        <v>0</v>
      </c>
      <c r="H293" s="389">
        <f>CB!H23</f>
        <v>0</v>
      </c>
      <c r="I293" s="389">
        <f>CB!I23</f>
        <v>0</v>
      </c>
      <c r="J293" s="389">
        <f>CB!J23</f>
        <v>0</v>
      </c>
      <c r="K293" s="389">
        <f>CB!K23</f>
        <v>0</v>
      </c>
      <c r="L293" s="389">
        <f>CB!L23</f>
        <v>0</v>
      </c>
      <c r="M293" s="389">
        <f>CB!M23</f>
        <v>0</v>
      </c>
      <c r="N293" s="389">
        <f>CB!N23</f>
        <v>0</v>
      </c>
      <c r="O293" s="389">
        <f>CB!O23</f>
        <v>0</v>
      </c>
      <c r="P293" s="389">
        <f>CB!P23</f>
        <v>0</v>
      </c>
      <c r="Q293" s="389">
        <f>CB!Q23</f>
        <v>0</v>
      </c>
      <c r="R293" s="389">
        <f>CB!R23</f>
        <v>0</v>
      </c>
      <c r="S293" s="389">
        <f>CB!S23</f>
        <v>0</v>
      </c>
      <c r="T293" s="389">
        <f>CB!T23</f>
        <v>0</v>
      </c>
      <c r="U293" s="389">
        <f>CB!U23</f>
        <v>0</v>
      </c>
      <c r="V293" s="389">
        <f>CB!V23</f>
        <v>0</v>
      </c>
      <c r="W293" s="389">
        <f>CB!W23</f>
        <v>0</v>
      </c>
      <c r="X293" s="389">
        <f>CB!X23</f>
        <v>0</v>
      </c>
      <c r="Y293" s="389">
        <f>CB!Y23</f>
        <v>0</v>
      </c>
      <c r="Z293" s="389">
        <f>CB!Z23</f>
        <v>0</v>
      </c>
      <c r="AA293" s="389">
        <f>CB!AA23</f>
        <v>0</v>
      </c>
      <c r="AB293" s="389">
        <f>CB!AB23</f>
        <v>0</v>
      </c>
      <c r="AC293" s="396">
        <f>CB!AC23</f>
        <v>0</v>
      </c>
      <c r="AD293" s="396">
        <f>CB!AD23</f>
        <v>0</v>
      </c>
      <c r="AE293" s="396">
        <f>CB!AE23</f>
        <v>0</v>
      </c>
      <c r="AF293" s="396">
        <f>CB!AF23</f>
        <v>0</v>
      </c>
      <c r="AG293" s="387" t="e">
        <f>CB!AG23</f>
        <v>#DIV/0!</v>
      </c>
      <c r="AH293" s="385">
        <f>CB!AH23</f>
        <v>0</v>
      </c>
      <c r="AI293" s="385">
        <f>CB!AI23</f>
        <v>0</v>
      </c>
      <c r="AJ293" s="385">
        <f>CB!AJ23</f>
        <v>0</v>
      </c>
      <c r="AK293" s="410" t="e">
        <f>CB!AK23</f>
        <v>#DIV/0!</v>
      </c>
      <c r="AL293" s="389" t="str">
        <f>CB!AL23</f>
        <v>R</v>
      </c>
    </row>
    <row r="294" spans="1:38" ht="18" customHeight="1">
      <c r="A294" s="257" t="str">
        <f>'G2'!A24</f>
        <v>G2</v>
      </c>
      <c r="B294" s="381" t="str">
        <f>'G2'!B24</f>
        <v>LUNDGREN, Art</v>
      </c>
      <c r="C294" s="385">
        <f>'G2'!C24</f>
        <v>0</v>
      </c>
      <c r="D294" s="385">
        <f>'G2'!D24</f>
        <v>0</v>
      </c>
      <c r="E294" s="385">
        <f>'G2'!E24</f>
        <v>0</v>
      </c>
      <c r="F294" s="385">
        <f>'G2'!F24</f>
        <v>0</v>
      </c>
      <c r="G294" s="385">
        <f>'G2'!G24</f>
        <v>0</v>
      </c>
      <c r="H294" s="385">
        <f>'G2'!H24</f>
        <v>0</v>
      </c>
      <c r="I294" s="385">
        <f>'G2'!I24</f>
        <v>0</v>
      </c>
      <c r="J294" s="385">
        <f>'G2'!J24</f>
        <v>0</v>
      </c>
      <c r="K294" s="385">
        <f>'G2'!K24</f>
        <v>0</v>
      </c>
      <c r="L294" s="385">
        <f>'G2'!L24</f>
        <v>0</v>
      </c>
      <c r="M294" s="385">
        <f>'G2'!M24</f>
        <v>0</v>
      </c>
      <c r="N294" s="385">
        <f>'G2'!N24</f>
        <v>0</v>
      </c>
      <c r="O294" s="385">
        <f>'G2'!O24</f>
        <v>0</v>
      </c>
      <c r="P294" s="385">
        <f>'G2'!P24</f>
        <v>0</v>
      </c>
      <c r="Q294" s="385">
        <f>'G2'!Q24</f>
        <v>0</v>
      </c>
      <c r="R294" s="385">
        <f>'G2'!R24</f>
        <v>0</v>
      </c>
      <c r="S294" s="385">
        <f>'G2'!S24</f>
        <v>0</v>
      </c>
      <c r="T294" s="385">
        <f>'G2'!T24</f>
        <v>0</v>
      </c>
      <c r="U294" s="385">
        <f>'G2'!U24</f>
        <v>0</v>
      </c>
      <c r="V294" s="385">
        <f>'G2'!V24</f>
        <v>0</v>
      </c>
      <c r="W294" s="385">
        <f>'G2'!W24</f>
        <v>0</v>
      </c>
      <c r="X294" s="385">
        <f>'G2'!X24</f>
        <v>0</v>
      </c>
      <c r="Y294" s="385">
        <f>'G2'!Y24</f>
        <v>0</v>
      </c>
      <c r="Z294" s="385">
        <f>'G2'!Z24</f>
        <v>0</v>
      </c>
      <c r="AA294" s="385">
        <f>'G2'!AA24</f>
        <v>0</v>
      </c>
      <c r="AB294" s="385">
        <f>'G2'!AB24</f>
        <v>0</v>
      </c>
      <c r="AC294" s="386">
        <f>'G2'!AC24</f>
        <v>0</v>
      </c>
      <c r="AD294" s="386">
        <f>'G2'!AD24</f>
        <v>0</v>
      </c>
      <c r="AE294" s="386">
        <f>'G2'!AE24</f>
        <v>0</v>
      </c>
      <c r="AF294" s="386">
        <f>'G2'!AF24</f>
        <v>0</v>
      </c>
      <c r="AG294" s="387" t="e">
        <f>'G2'!AG24</f>
        <v>#DIV/0!</v>
      </c>
      <c r="AH294" s="385">
        <f>'G2'!AH24</f>
        <v>0</v>
      </c>
      <c r="AI294" s="385">
        <f>'G2'!AI24</f>
        <v>0</v>
      </c>
      <c r="AJ294" s="385">
        <f>'G2'!AJ24</f>
        <v>0</v>
      </c>
      <c r="AK294" s="410" t="e">
        <f>'G2'!AK24</f>
        <v>#DIV/0!</v>
      </c>
      <c r="AL294" s="389">
        <f>'G2'!AL24</f>
        <v>0</v>
      </c>
    </row>
    <row r="295" spans="1:38" ht="18" customHeight="1">
      <c r="A295" s="405" t="str">
        <f>'G2'!A25</f>
        <v>G2</v>
      </c>
      <c r="B295" s="406" t="str">
        <f>'G2'!B25</f>
        <v>SIMON, Ron</v>
      </c>
      <c r="C295" s="407">
        <f>'G2'!C25</f>
        <v>0</v>
      </c>
      <c r="D295" s="407">
        <f>'G2'!D25</f>
        <v>0</v>
      </c>
      <c r="E295" s="407">
        <f>'G2'!E25</f>
        <v>0</v>
      </c>
      <c r="F295" s="407">
        <f>'G2'!F25</f>
        <v>0</v>
      </c>
      <c r="G295" s="407">
        <f>'G2'!G25</f>
        <v>0</v>
      </c>
      <c r="H295" s="407">
        <f>'G2'!H25</f>
        <v>0</v>
      </c>
      <c r="I295" s="407">
        <f>'G2'!I25</f>
        <v>0</v>
      </c>
      <c r="J295" s="407">
        <f>'G2'!J25</f>
        <v>0</v>
      </c>
      <c r="K295" s="407">
        <f>'G2'!K25</f>
        <v>0</v>
      </c>
      <c r="L295" s="407">
        <f>'G2'!L25</f>
        <v>0</v>
      </c>
      <c r="M295" s="407">
        <f>'G2'!M25</f>
        <v>0</v>
      </c>
      <c r="N295" s="407">
        <f>'G2'!N25</f>
        <v>0</v>
      </c>
      <c r="O295" s="407">
        <f>'G2'!O25</f>
        <v>0</v>
      </c>
      <c r="P295" s="407">
        <f>'G2'!P25</f>
        <v>0</v>
      </c>
      <c r="Q295" s="407">
        <f>'G2'!Q25</f>
        <v>0</v>
      </c>
      <c r="R295" s="407">
        <f>'G2'!R25</f>
        <v>0</v>
      </c>
      <c r="S295" s="407">
        <f>'G2'!S25</f>
        <v>0</v>
      </c>
      <c r="T295" s="407">
        <f>'G2'!T25</f>
        <v>0</v>
      </c>
      <c r="U295" s="407">
        <f>'G2'!U25</f>
        <v>0</v>
      </c>
      <c r="V295" s="407">
        <f>'G2'!V25</f>
        <v>0</v>
      </c>
      <c r="W295" s="407">
        <f>'G2'!W25</f>
        <v>0</v>
      </c>
      <c r="X295" s="407">
        <f>'G2'!X25</f>
        <v>0</v>
      </c>
      <c r="Y295" s="407">
        <f>'G2'!Y25</f>
        <v>0</v>
      </c>
      <c r="Z295" s="407">
        <f>'G2'!Z25</f>
        <v>0</v>
      </c>
      <c r="AA295" s="407">
        <f>'G2'!AA25</f>
        <v>0</v>
      </c>
      <c r="AB295" s="407">
        <f>'G2'!AB25</f>
        <v>0</v>
      </c>
      <c r="AC295" s="408">
        <f>'G2'!AC25</f>
        <v>0</v>
      </c>
      <c r="AD295" s="408">
        <f>'G2'!AD25</f>
        <v>0</v>
      </c>
      <c r="AE295" s="408">
        <f>'G2'!AE25</f>
        <v>0</v>
      </c>
      <c r="AF295" s="408">
        <f>'G2'!AF25</f>
        <v>0</v>
      </c>
      <c r="AG295" s="425" t="e">
        <f>'G2'!AG25</f>
        <v>#DIV/0!</v>
      </c>
      <c r="AH295" s="407">
        <f>'G2'!AH25</f>
        <v>0</v>
      </c>
      <c r="AI295" s="407">
        <f>'G2'!AI25</f>
        <v>0</v>
      </c>
      <c r="AJ295" s="407">
        <f>'G2'!AJ25</f>
        <v>0</v>
      </c>
      <c r="AK295" s="427" t="e">
        <f>'G2'!AK25</f>
        <v>#DIV/0!</v>
      </c>
      <c r="AL295" s="403">
        <f>'G2'!AL25</f>
        <v>0</v>
      </c>
    </row>
    <row r="296" spans="1:38" ht="18" customHeight="1">
      <c r="A296" s="551" t="str">
        <f>GK!A7</f>
        <v>GK</v>
      </c>
      <c r="B296" s="428" t="str">
        <f>GK!B7</f>
        <v>MULLER, Mike</v>
      </c>
      <c r="C296" s="403">
        <f>GK!C7</f>
        <v>0</v>
      </c>
      <c r="D296" s="403">
        <f>GK!D7</f>
        <v>0</v>
      </c>
      <c r="E296" s="403">
        <f>GK!E7</f>
        <v>0</v>
      </c>
      <c r="F296" s="403">
        <f>GK!F7</f>
        <v>0</v>
      </c>
      <c r="G296" s="403">
        <f>GK!G7</f>
        <v>0</v>
      </c>
      <c r="H296" s="403">
        <f>GK!H7</f>
        <v>0</v>
      </c>
      <c r="I296" s="403">
        <f>GK!I7</f>
        <v>0</v>
      </c>
      <c r="J296" s="403">
        <f>GK!J7</f>
        <v>0</v>
      </c>
      <c r="K296" s="403">
        <f>GK!K7</f>
        <v>0</v>
      </c>
      <c r="L296" s="403">
        <f>GK!L7</f>
        <v>0</v>
      </c>
      <c r="M296" s="403">
        <f>GK!M7</f>
        <v>0</v>
      </c>
      <c r="N296" s="403">
        <f>GK!N7</f>
        <v>0</v>
      </c>
      <c r="O296" s="403">
        <f>GK!O7</f>
        <v>0</v>
      </c>
      <c r="P296" s="403">
        <f>GK!P7</f>
        <v>0</v>
      </c>
      <c r="Q296" s="403">
        <f>GK!Q7</f>
        <v>0</v>
      </c>
      <c r="R296" s="403">
        <f>GK!R7</f>
        <v>0</v>
      </c>
      <c r="S296" s="403">
        <f>GK!S7</f>
        <v>0</v>
      </c>
      <c r="T296" s="403">
        <f>GK!T7</f>
        <v>0</v>
      </c>
      <c r="U296" s="403">
        <f>GK!U7</f>
        <v>0</v>
      </c>
      <c r="V296" s="403">
        <f>GK!V7</f>
        <v>0</v>
      </c>
      <c r="W296" s="403">
        <f>GK!W7</f>
        <v>0</v>
      </c>
      <c r="X296" s="403">
        <f>GK!X7</f>
        <v>0</v>
      </c>
      <c r="Y296" s="403">
        <f>GK!Y7</f>
        <v>0</v>
      </c>
      <c r="Z296" s="403">
        <f>GK!Z7</f>
        <v>0</v>
      </c>
      <c r="AA296" s="403">
        <f>GK!AA7</f>
        <v>0</v>
      </c>
      <c r="AB296" s="403">
        <f>GK!AB7</f>
        <v>0</v>
      </c>
      <c r="AC296" s="553">
        <f>GK!AC7</f>
        <v>0</v>
      </c>
      <c r="AD296" s="553">
        <f>GK!AD7</f>
        <v>0</v>
      </c>
      <c r="AE296" s="553">
        <f>GK!AE7</f>
        <v>0</v>
      </c>
      <c r="AF296" s="553">
        <f>GK!AF7</f>
        <v>0</v>
      </c>
      <c r="AG296" s="425" t="e">
        <f>GK!AG7</f>
        <v>#DIV/0!</v>
      </c>
      <c r="AH296" s="407">
        <f>GK!AH7</f>
        <v>0</v>
      </c>
      <c r="AI296" s="407">
        <f>GK!AI7</f>
        <v>0</v>
      </c>
      <c r="AJ296" s="407">
        <f>GK!AJ7</f>
        <v>0</v>
      </c>
      <c r="AK296" s="427" t="e">
        <f>GK!AK7</f>
        <v>#DIV/0!</v>
      </c>
      <c r="AL296" s="403">
        <f>GK!AL7</f>
        <v>0</v>
      </c>
    </row>
    <row r="297" spans="1:38" ht="18" customHeight="1">
      <c r="A297" s="257" t="str">
        <f>PC!A21</f>
        <v>PC</v>
      </c>
      <c r="B297" s="381" t="str">
        <f>PC!B21</f>
        <v>SCOTT, Randy</v>
      </c>
      <c r="C297" s="385">
        <f>PC!C21</f>
        <v>0</v>
      </c>
      <c r="D297" s="385">
        <f>PC!D21</f>
        <v>0</v>
      </c>
      <c r="E297" s="385">
        <f>PC!E21</f>
        <v>0</v>
      </c>
      <c r="F297" s="385">
        <f>PC!F21</f>
        <v>0</v>
      </c>
      <c r="G297" s="385">
        <f>PC!G21</f>
        <v>0</v>
      </c>
      <c r="H297" s="385">
        <f>PC!H21</f>
        <v>0</v>
      </c>
      <c r="I297" s="385">
        <f>PC!I21</f>
        <v>0</v>
      </c>
      <c r="J297" s="385">
        <f>PC!J21</f>
        <v>0</v>
      </c>
      <c r="K297" s="385">
        <f>PC!K21</f>
        <v>0</v>
      </c>
      <c r="L297" s="385">
        <f>PC!L21</f>
        <v>0</v>
      </c>
      <c r="M297" s="385">
        <f>PC!M21</f>
        <v>0</v>
      </c>
      <c r="N297" s="385">
        <f>PC!N21</f>
        <v>0</v>
      </c>
      <c r="O297" s="385">
        <f>PC!O21</f>
        <v>0</v>
      </c>
      <c r="P297" s="385">
        <f>PC!P21</f>
        <v>0</v>
      </c>
      <c r="Q297" s="385">
        <f>PC!Q21</f>
        <v>0</v>
      </c>
      <c r="R297" s="385">
        <f>PC!R21</f>
        <v>0</v>
      </c>
      <c r="S297" s="385">
        <f>PC!S21</f>
        <v>0</v>
      </c>
      <c r="T297" s="385">
        <f>PC!T21</f>
        <v>0</v>
      </c>
      <c r="U297" s="385">
        <f>PC!U21</f>
        <v>0</v>
      </c>
      <c r="V297" s="385">
        <f>PC!V21</f>
        <v>0</v>
      </c>
      <c r="W297" s="385">
        <f>PC!W21</f>
        <v>0</v>
      </c>
      <c r="X297" s="385">
        <f>PC!X21</f>
        <v>0</v>
      </c>
      <c r="Y297" s="385">
        <f>PC!Y21</f>
        <v>0</v>
      </c>
      <c r="Z297" s="385">
        <f>PC!Z21</f>
        <v>0</v>
      </c>
      <c r="AA297" s="385">
        <f>PC!AA21</f>
        <v>0</v>
      </c>
      <c r="AB297" s="385">
        <f>PC!AB21</f>
        <v>0</v>
      </c>
      <c r="AC297" s="386">
        <f>PC!AC21</f>
        <v>0</v>
      </c>
      <c r="AD297" s="386">
        <f>PC!AD21</f>
        <v>0</v>
      </c>
      <c r="AE297" s="386">
        <f>PC!AE21</f>
        <v>0</v>
      </c>
      <c r="AF297" s="386">
        <f>PC!AF21</f>
        <v>0</v>
      </c>
      <c r="AG297" s="387" t="e">
        <f>PC!AG21</f>
        <v>#DIV/0!</v>
      </c>
      <c r="AH297" s="385">
        <f>PC!AH21</f>
        <v>0</v>
      </c>
      <c r="AI297" s="385">
        <f>PC!AI21</f>
        <v>0</v>
      </c>
      <c r="AJ297" s="385">
        <f>PC!AJ21</f>
        <v>0</v>
      </c>
      <c r="AK297" s="410" t="e">
        <f>PC!AK21</f>
        <v>#DIV/0!</v>
      </c>
      <c r="AL297" s="389">
        <f>PC!AL21</f>
        <v>0</v>
      </c>
    </row>
    <row r="298" spans="1:38" ht="18" customHeight="1">
      <c r="A298" s="384" t="str">
        <f>PT!A26</f>
        <v>PT</v>
      </c>
      <c r="B298" s="395" t="str">
        <f>PT!B26</f>
        <v>BUERANO, Romy</v>
      </c>
      <c r="C298" s="389">
        <f>PT!C26</f>
        <v>0</v>
      </c>
      <c r="D298" s="389">
        <f>PT!D26</f>
        <v>0</v>
      </c>
      <c r="E298" s="389">
        <f>PT!E26</f>
        <v>0</v>
      </c>
      <c r="F298" s="389">
        <f>PT!F26</f>
        <v>0</v>
      </c>
      <c r="G298" s="389">
        <f>PT!G26</f>
        <v>0</v>
      </c>
      <c r="H298" s="389">
        <f>PT!H26</f>
        <v>0</v>
      </c>
      <c r="I298" s="389">
        <f>PT!I26</f>
        <v>0</v>
      </c>
      <c r="J298" s="389">
        <f>PT!J26</f>
        <v>0</v>
      </c>
      <c r="K298" s="389">
        <f>PT!K26</f>
        <v>0</v>
      </c>
      <c r="L298" s="389">
        <f>PT!L26</f>
        <v>0</v>
      </c>
      <c r="M298" s="389">
        <f>PT!M26</f>
        <v>0</v>
      </c>
      <c r="N298" s="389">
        <f>PT!N26</f>
        <v>0</v>
      </c>
      <c r="O298" s="389">
        <f>PT!O26</f>
        <v>0</v>
      </c>
      <c r="P298" s="389">
        <f>PT!P26</f>
        <v>0</v>
      </c>
      <c r="Q298" s="389">
        <f>PT!Q26</f>
        <v>0</v>
      </c>
      <c r="R298" s="389">
        <f>PT!R26</f>
        <v>0</v>
      </c>
      <c r="S298" s="389">
        <f>PT!S26</f>
        <v>0</v>
      </c>
      <c r="T298" s="389">
        <f>PT!T26</f>
        <v>0</v>
      </c>
      <c r="U298" s="389">
        <f>PT!U26</f>
        <v>0</v>
      </c>
      <c r="V298" s="389">
        <f>PT!V26</f>
        <v>0</v>
      </c>
      <c r="W298" s="389">
        <f>PT!W26</f>
        <v>0</v>
      </c>
      <c r="X298" s="389">
        <f>PT!X26</f>
        <v>0</v>
      </c>
      <c r="Y298" s="389">
        <f>PT!Y26</f>
        <v>0</v>
      </c>
      <c r="Z298" s="389">
        <f>PT!Z26</f>
        <v>0</v>
      </c>
      <c r="AA298" s="389">
        <f>PT!AA26</f>
        <v>0</v>
      </c>
      <c r="AB298" s="389">
        <f>PT!AB26</f>
        <v>0</v>
      </c>
      <c r="AC298" s="396">
        <f>PT!AC26</f>
        <v>0</v>
      </c>
      <c r="AD298" s="396">
        <f>PT!AD26</f>
        <v>0</v>
      </c>
      <c r="AE298" s="396">
        <f>PT!AE26</f>
        <v>0</v>
      </c>
      <c r="AF298" s="396">
        <f>PT!AF26</f>
        <v>0</v>
      </c>
      <c r="AG298" s="387" t="e">
        <f>PT!AG26</f>
        <v>#DIV/0!</v>
      </c>
      <c r="AH298" s="385">
        <f>PT!AH26</f>
        <v>0</v>
      </c>
      <c r="AI298" s="385">
        <f>PT!AI26</f>
        <v>0</v>
      </c>
      <c r="AJ298" s="385">
        <f>PT!AJ26</f>
        <v>0</v>
      </c>
      <c r="AK298" s="410" t="e">
        <f>PT!AK26</f>
        <v>#DIV/0!</v>
      </c>
      <c r="AL298" s="389">
        <f>PT!AL26</f>
        <v>0</v>
      </c>
    </row>
    <row r="299" spans="1:38" ht="18" customHeight="1">
      <c r="A299" s="405" t="str">
        <f>SE!A24</f>
        <v>SE</v>
      </c>
      <c r="B299" s="406" t="str">
        <f>SE!B24</f>
        <v>SCHWEERS, Joe</v>
      </c>
      <c r="C299" s="407">
        <f>SE!C24</f>
        <v>0</v>
      </c>
      <c r="D299" s="407">
        <f>SE!D24</f>
        <v>0</v>
      </c>
      <c r="E299" s="407">
        <f>SE!E24</f>
        <v>0</v>
      </c>
      <c r="F299" s="407">
        <f>SE!F24</f>
        <v>0</v>
      </c>
      <c r="G299" s="407">
        <f>SE!G24</f>
        <v>0</v>
      </c>
      <c r="H299" s="407">
        <f>SE!H24</f>
        <v>0</v>
      </c>
      <c r="I299" s="407">
        <f>SE!I24</f>
        <v>0</v>
      </c>
      <c r="J299" s="407">
        <f>SE!J24</f>
        <v>0</v>
      </c>
      <c r="K299" s="407">
        <f>SE!K24</f>
        <v>0</v>
      </c>
      <c r="L299" s="407">
        <f>SE!L24</f>
        <v>0</v>
      </c>
      <c r="M299" s="407">
        <f>SE!M24</f>
        <v>0</v>
      </c>
      <c r="N299" s="407">
        <f>SE!N24</f>
        <v>0</v>
      </c>
      <c r="O299" s="407">
        <f>SE!O24</f>
        <v>0</v>
      </c>
      <c r="P299" s="407">
        <f>SE!P24</f>
        <v>0</v>
      </c>
      <c r="Q299" s="407">
        <f>SE!Q24</f>
        <v>0</v>
      </c>
      <c r="R299" s="407">
        <f>SE!R24</f>
        <v>0</v>
      </c>
      <c r="S299" s="407">
        <f>SE!S24</f>
        <v>0</v>
      </c>
      <c r="T299" s="407">
        <f>SE!T24</f>
        <v>0</v>
      </c>
      <c r="U299" s="407">
        <f>SE!U24</f>
        <v>0</v>
      </c>
      <c r="V299" s="407">
        <f>SE!V24</f>
        <v>0</v>
      </c>
      <c r="W299" s="407">
        <f>SE!W24</f>
        <v>0</v>
      </c>
      <c r="X299" s="407">
        <f>SE!X24</f>
        <v>0</v>
      </c>
      <c r="Y299" s="407">
        <f>SE!Y24</f>
        <v>0</v>
      </c>
      <c r="Z299" s="407">
        <f>SE!Z24</f>
        <v>0</v>
      </c>
      <c r="AA299" s="407">
        <f>SE!AA24</f>
        <v>0</v>
      </c>
      <c r="AB299" s="407">
        <f>SE!AB24</f>
        <v>0</v>
      </c>
      <c r="AC299" s="408">
        <f>SE!AC24</f>
        <v>0</v>
      </c>
      <c r="AD299" s="408">
        <f>SE!AD24</f>
        <v>0</v>
      </c>
      <c r="AE299" s="408">
        <f>SE!AE24</f>
        <v>0</v>
      </c>
      <c r="AF299" s="408">
        <f>SE!AF24</f>
        <v>0</v>
      </c>
      <c r="AG299" s="425" t="e">
        <f>SE!AG24</f>
        <v>#DIV/0!</v>
      </c>
      <c r="AH299" s="407">
        <f>SE!AH24</f>
        <v>0</v>
      </c>
      <c r="AI299" s="407">
        <f>SE!AI24</f>
        <v>0</v>
      </c>
      <c r="AJ299" s="407">
        <f>SE!AJ24</f>
        <v>0</v>
      </c>
      <c r="AK299" s="427" t="e">
        <f>SE!AK24</f>
        <v>#DIV/0!</v>
      </c>
      <c r="AL299" s="403">
        <f>SE!AL24</f>
        <v>0</v>
      </c>
    </row>
    <row r="300" spans="1:38" ht="18" customHeight="1">
      <c r="A300" s="257" t="str">
        <f>TE!A20</f>
        <v>TE</v>
      </c>
      <c r="B300" s="381" t="str">
        <f>TE!B20</f>
        <v>DUGGAN, Fred</v>
      </c>
      <c r="C300" s="385">
        <f>TE!C20</f>
        <v>0</v>
      </c>
      <c r="D300" s="385">
        <f>TE!D20</f>
        <v>0</v>
      </c>
      <c r="E300" s="385">
        <f>TE!E20</f>
        <v>0</v>
      </c>
      <c r="F300" s="385">
        <f>TE!F20</f>
        <v>0</v>
      </c>
      <c r="G300" s="385">
        <f>TE!G20</f>
        <v>0</v>
      </c>
      <c r="H300" s="385">
        <f>TE!H20</f>
        <v>0</v>
      </c>
      <c r="I300" s="385">
        <f>TE!I20</f>
        <v>0</v>
      </c>
      <c r="J300" s="385">
        <f>TE!J20</f>
        <v>0</v>
      </c>
      <c r="K300" s="385">
        <f>TE!K20</f>
        <v>0</v>
      </c>
      <c r="L300" s="385">
        <f>TE!L20</f>
        <v>0</v>
      </c>
      <c r="M300" s="385">
        <f>TE!M20</f>
        <v>0</v>
      </c>
      <c r="N300" s="385">
        <f>TE!N20</f>
        <v>0</v>
      </c>
      <c r="O300" s="385">
        <f>TE!O20</f>
        <v>0</v>
      </c>
      <c r="P300" s="385">
        <f>TE!P20</f>
        <v>0</v>
      </c>
      <c r="Q300" s="385">
        <f>TE!Q20</f>
        <v>0</v>
      </c>
      <c r="R300" s="385">
        <f>TE!R20</f>
        <v>0</v>
      </c>
      <c r="S300" s="385">
        <f>TE!S20</f>
        <v>0</v>
      </c>
      <c r="T300" s="385">
        <f>TE!T20</f>
        <v>0</v>
      </c>
      <c r="U300" s="385">
        <f>TE!U20</f>
        <v>0</v>
      </c>
      <c r="V300" s="385">
        <f>TE!V20</f>
        <v>0</v>
      </c>
      <c r="W300" s="385">
        <f>TE!W20</f>
        <v>0</v>
      </c>
      <c r="X300" s="385">
        <f>TE!X20</f>
        <v>0</v>
      </c>
      <c r="Y300" s="385">
        <f>TE!Y20</f>
        <v>0</v>
      </c>
      <c r="Z300" s="385">
        <f>TE!Z20</f>
        <v>0</v>
      </c>
      <c r="AA300" s="385">
        <f>TE!AA20</f>
        <v>0</v>
      </c>
      <c r="AB300" s="385">
        <f>TE!AB20</f>
        <v>0</v>
      </c>
      <c r="AC300" s="386">
        <f>TE!AC20</f>
        <v>0</v>
      </c>
      <c r="AD300" s="386">
        <f>TE!AD20</f>
        <v>0</v>
      </c>
      <c r="AE300" s="386">
        <f>TE!AE20</f>
        <v>0</v>
      </c>
      <c r="AF300" s="386">
        <f>TE!AF20</f>
        <v>0</v>
      </c>
      <c r="AG300" s="387" t="e">
        <f>TE!AG20</f>
        <v>#DIV/0!</v>
      </c>
      <c r="AH300" s="385">
        <f>TE!AH20</f>
        <v>0</v>
      </c>
      <c r="AI300" s="385">
        <f>TE!AI20</f>
        <v>0</v>
      </c>
      <c r="AJ300" s="385">
        <f>TE!AJ20</f>
        <v>0</v>
      </c>
      <c r="AK300" s="410" t="e">
        <f>TE!AK20</f>
        <v>#DIV/0!</v>
      </c>
      <c r="AL300" s="389">
        <f>TE!AL20</f>
        <v>0</v>
      </c>
    </row>
    <row r="301" spans="1:38" ht="15.75" customHeight="1">
      <c r="A301" s="257" t="str">
        <f>TW!A25</f>
        <v>TW</v>
      </c>
      <c r="B301" s="381" t="str">
        <f>TW!B25</f>
        <v>MEDLEY, Wilson</v>
      </c>
      <c r="C301" s="385">
        <f>TW!C25</f>
        <v>0</v>
      </c>
      <c r="D301" s="385">
        <f>TW!D25</f>
        <v>0</v>
      </c>
      <c r="E301" s="385">
        <f>TW!E25</f>
        <v>0</v>
      </c>
      <c r="F301" s="385">
        <f>TW!F25</f>
        <v>0</v>
      </c>
      <c r="G301" s="385">
        <f>TW!G25</f>
        <v>0</v>
      </c>
      <c r="H301" s="385">
        <f>TW!H25</f>
        <v>0</v>
      </c>
      <c r="I301" s="385">
        <f>TW!I25</f>
        <v>0</v>
      </c>
      <c r="J301" s="385">
        <f>TW!J25</f>
        <v>0</v>
      </c>
      <c r="K301" s="385">
        <f>TW!K25</f>
        <v>0</v>
      </c>
      <c r="L301" s="385">
        <f>TW!L25</f>
        <v>0</v>
      </c>
      <c r="M301" s="385">
        <f>TW!M25</f>
        <v>0</v>
      </c>
      <c r="N301" s="385">
        <f>TW!N25</f>
        <v>0</v>
      </c>
      <c r="O301" s="385">
        <f>TW!O25</f>
        <v>0</v>
      </c>
      <c r="P301" s="385">
        <f>TW!P25</f>
        <v>0</v>
      </c>
      <c r="Q301" s="385">
        <f>TW!Q25</f>
        <v>0</v>
      </c>
      <c r="R301" s="385">
        <f>TW!R25</f>
        <v>0</v>
      </c>
      <c r="S301" s="385">
        <f>TW!S25</f>
        <v>0</v>
      </c>
      <c r="T301" s="385">
        <f>TW!T25</f>
        <v>0</v>
      </c>
      <c r="U301" s="385">
        <f>TW!U25</f>
        <v>0</v>
      </c>
      <c r="V301" s="385">
        <f>TW!V25</f>
        <v>0</v>
      </c>
      <c r="W301" s="385">
        <f>TW!W25</f>
        <v>0</v>
      </c>
      <c r="X301" s="385">
        <f>TW!X25</f>
        <v>0</v>
      </c>
      <c r="Y301" s="385">
        <f>TW!Y25</f>
        <v>0</v>
      </c>
      <c r="Z301" s="385">
        <f>TW!Z25</f>
        <v>0</v>
      </c>
      <c r="AA301" s="385">
        <f>TW!AA25</f>
        <v>0</v>
      </c>
      <c r="AB301" s="385">
        <f>TW!AB25</f>
        <v>0</v>
      </c>
      <c r="AC301" s="386">
        <f>TW!AC25</f>
        <v>0</v>
      </c>
      <c r="AD301" s="386">
        <f>TW!AD25</f>
        <v>0</v>
      </c>
      <c r="AE301" s="386">
        <f>TW!AE25</f>
        <v>0</v>
      </c>
      <c r="AF301" s="386">
        <f>TW!AF25</f>
        <v>0</v>
      </c>
      <c r="AG301" s="387" t="e">
        <f>TW!AG25</f>
        <v>#DIV/0!</v>
      </c>
      <c r="AH301" s="385">
        <f>TW!AH25</f>
        <v>0</v>
      </c>
      <c r="AI301" s="385">
        <f>TW!AI25</f>
        <v>0</v>
      </c>
      <c r="AJ301" s="385">
        <f>TW!AJ25</f>
        <v>0</v>
      </c>
      <c r="AK301" s="410" t="e">
        <f>TW!AK25</f>
        <v>#DIV/0!</v>
      </c>
      <c r="AL301" s="389">
        <f>TW!AL25</f>
        <v>0</v>
      </c>
    </row>
    <row r="302" spans="1:38" ht="15.75" customHeight="1">
      <c r="A302" s="384" t="str">
        <f>TW!A22</f>
        <v>TW</v>
      </c>
      <c r="B302" s="395" t="str">
        <f>TW!B22</f>
        <v>MONCHINSKI, Stan</v>
      </c>
      <c r="C302" s="389">
        <f>TW!C22</f>
        <v>0</v>
      </c>
      <c r="D302" s="389">
        <f>TW!D22</f>
        <v>0</v>
      </c>
      <c r="E302" s="389">
        <f>TW!E22</f>
        <v>0</v>
      </c>
      <c r="F302" s="389">
        <f>TW!F22</f>
        <v>0</v>
      </c>
      <c r="G302" s="389">
        <f>TW!G22</f>
        <v>0</v>
      </c>
      <c r="H302" s="389">
        <f>TW!H22</f>
        <v>0</v>
      </c>
      <c r="I302" s="389">
        <f>TW!I22</f>
        <v>0</v>
      </c>
      <c r="J302" s="389">
        <f>TW!J22</f>
        <v>0</v>
      </c>
      <c r="K302" s="389">
        <f>TW!K22</f>
        <v>0</v>
      </c>
      <c r="L302" s="389">
        <f>TW!L22</f>
        <v>0</v>
      </c>
      <c r="M302" s="389">
        <f>TW!M22</f>
        <v>0</v>
      </c>
      <c r="N302" s="389">
        <f>TW!N22</f>
        <v>0</v>
      </c>
      <c r="O302" s="389">
        <f>TW!O22</f>
        <v>0</v>
      </c>
      <c r="P302" s="389">
        <f>TW!P22</f>
        <v>0</v>
      </c>
      <c r="Q302" s="389">
        <f>TW!Q22</f>
        <v>0</v>
      </c>
      <c r="R302" s="389">
        <f>TW!R22</f>
        <v>0</v>
      </c>
      <c r="S302" s="389">
        <f>TW!S22</f>
        <v>0</v>
      </c>
      <c r="T302" s="389">
        <f>TW!T22</f>
        <v>0</v>
      </c>
      <c r="U302" s="389">
        <f>TW!U22</f>
        <v>0</v>
      </c>
      <c r="V302" s="389">
        <f>TW!V22</f>
        <v>0</v>
      </c>
      <c r="W302" s="389">
        <f>TW!W22</f>
        <v>0</v>
      </c>
      <c r="X302" s="389">
        <f>TW!X22</f>
        <v>0</v>
      </c>
      <c r="Y302" s="389">
        <f>TW!Y22</f>
        <v>0</v>
      </c>
      <c r="Z302" s="389">
        <f>TW!Z22</f>
        <v>0</v>
      </c>
      <c r="AA302" s="389">
        <f>TW!AA22</f>
        <v>0</v>
      </c>
      <c r="AB302" s="389">
        <f>TW!AB22</f>
        <v>0</v>
      </c>
      <c r="AC302" s="396">
        <f>TW!AC22</f>
        <v>0</v>
      </c>
      <c r="AD302" s="396">
        <f>TW!AD22</f>
        <v>0</v>
      </c>
      <c r="AE302" s="396">
        <f>TW!AE22</f>
        <v>0</v>
      </c>
      <c r="AF302" s="396">
        <f>TW!AF22</f>
        <v>0</v>
      </c>
      <c r="AG302" s="387" t="e">
        <f>TW!AG22</f>
        <v>#DIV/0!</v>
      </c>
      <c r="AH302" s="385">
        <f>TW!AH22</f>
        <v>0</v>
      </c>
      <c r="AI302" s="385">
        <f>TW!AI22</f>
        <v>0</v>
      </c>
      <c r="AJ302" s="385">
        <f>TW!AJ22</f>
        <v>0</v>
      </c>
      <c r="AK302" s="410" t="e">
        <f>TW!AK22</f>
        <v>#DIV/0!</v>
      </c>
      <c r="AL302" s="389">
        <f>TW!AL22</f>
        <v>0</v>
      </c>
    </row>
    <row r="303" spans="1:38" ht="15.75" customHeight="1">
      <c r="A303" s="405" t="str">
        <f>TW!A24</f>
        <v>TW</v>
      </c>
      <c r="B303" s="406" t="str">
        <f>TW!B24</f>
        <v>MROZ, Frank</v>
      </c>
      <c r="C303" s="407">
        <f>TW!C24</f>
        <v>0</v>
      </c>
      <c r="D303" s="407">
        <f>TW!D24</f>
        <v>0</v>
      </c>
      <c r="E303" s="407">
        <f>TW!E24</f>
        <v>0</v>
      </c>
      <c r="F303" s="407">
        <f>TW!F24</f>
        <v>0</v>
      </c>
      <c r="G303" s="407">
        <f>TW!G24</f>
        <v>0</v>
      </c>
      <c r="H303" s="407">
        <f>TW!H24</f>
        <v>0</v>
      </c>
      <c r="I303" s="407">
        <f>TW!I24</f>
        <v>0</v>
      </c>
      <c r="J303" s="407">
        <f>TW!J24</f>
        <v>0</v>
      </c>
      <c r="K303" s="407">
        <f>TW!K24</f>
        <v>0</v>
      </c>
      <c r="L303" s="407">
        <f>TW!L24</f>
        <v>0</v>
      </c>
      <c r="M303" s="407">
        <f>TW!M24</f>
        <v>0</v>
      </c>
      <c r="N303" s="407">
        <f>TW!N24</f>
        <v>0</v>
      </c>
      <c r="O303" s="407">
        <f>TW!O24</f>
        <v>0</v>
      </c>
      <c r="P303" s="407">
        <f>TW!P24</f>
        <v>0</v>
      </c>
      <c r="Q303" s="407">
        <f>TW!Q24</f>
        <v>0</v>
      </c>
      <c r="R303" s="407">
        <f>TW!R24</f>
        <v>0</v>
      </c>
      <c r="S303" s="407">
        <f>TW!S24</f>
        <v>0</v>
      </c>
      <c r="T303" s="407">
        <f>TW!T24</f>
        <v>0</v>
      </c>
      <c r="U303" s="407">
        <f>TW!U24</f>
        <v>0</v>
      </c>
      <c r="V303" s="407">
        <f>TW!V24</f>
        <v>0</v>
      </c>
      <c r="W303" s="407">
        <f>TW!W24</f>
        <v>0</v>
      </c>
      <c r="X303" s="407">
        <f>TW!X24</f>
        <v>0</v>
      </c>
      <c r="Y303" s="407">
        <f>TW!Y24</f>
        <v>0</v>
      </c>
      <c r="Z303" s="407">
        <f>TW!Z24</f>
        <v>0</v>
      </c>
      <c r="AA303" s="407">
        <f>TW!AA24</f>
        <v>0</v>
      </c>
      <c r="AB303" s="407">
        <f>TW!AB24</f>
        <v>0</v>
      </c>
      <c r="AC303" s="408">
        <f>TW!AC24</f>
        <v>0</v>
      </c>
      <c r="AD303" s="408">
        <f>TW!AD24</f>
        <v>0</v>
      </c>
      <c r="AE303" s="408">
        <f>TW!AE24</f>
        <v>0</v>
      </c>
      <c r="AF303" s="408">
        <f>TW!AF24</f>
        <v>0</v>
      </c>
      <c r="AG303" s="425" t="e">
        <f>TW!AG24</f>
        <v>#DIV/0!</v>
      </c>
      <c r="AH303" s="407">
        <f>TW!AH24</f>
        <v>0</v>
      </c>
      <c r="AI303" s="407">
        <f>TW!AI24</f>
        <v>0</v>
      </c>
      <c r="AJ303" s="407">
        <f>TW!AJ24</f>
        <v>0</v>
      </c>
      <c r="AK303" s="427" t="e">
        <f>TW!AK24</f>
        <v>#DIV/0!</v>
      </c>
      <c r="AL303" s="403">
        <f>TW!AL24</f>
        <v>0</v>
      </c>
    </row>
    <row r="304" spans="1:38" ht="15.75" customHeight="1">
      <c r="A304" s="551" t="str">
        <f>TW!A26</f>
        <v>TW</v>
      </c>
      <c r="B304" s="552" t="str">
        <f>TW!B26</f>
        <v>RICHARDS, Dave</v>
      </c>
      <c r="C304" s="551">
        <f>TW!C26</f>
        <v>0</v>
      </c>
      <c r="D304" s="551">
        <f>TW!D26</f>
        <v>0</v>
      </c>
      <c r="E304" s="551">
        <f>TW!E26</f>
        <v>0</v>
      </c>
      <c r="F304" s="551">
        <f>TW!F26</f>
        <v>0</v>
      </c>
      <c r="G304" s="551">
        <f>TW!G26</f>
        <v>0</v>
      </c>
      <c r="H304" s="551">
        <f>TW!H26</f>
        <v>0</v>
      </c>
      <c r="I304" s="551">
        <f>TW!I26</f>
        <v>0</v>
      </c>
      <c r="J304" s="551">
        <f>TW!J26</f>
        <v>0</v>
      </c>
      <c r="K304" s="551">
        <f>TW!K26</f>
        <v>0</v>
      </c>
      <c r="L304" s="551">
        <f>TW!L26</f>
        <v>0</v>
      </c>
      <c r="M304" s="551">
        <f>TW!M26</f>
        <v>0</v>
      </c>
      <c r="N304" s="551">
        <f>TW!N26</f>
        <v>0</v>
      </c>
      <c r="O304" s="551">
        <f>TW!O26</f>
        <v>0</v>
      </c>
      <c r="P304" s="551">
        <f>TW!P26</f>
        <v>0</v>
      </c>
      <c r="Q304" s="551">
        <f>TW!Q26</f>
        <v>0</v>
      </c>
      <c r="R304" s="551">
        <f>TW!R26</f>
        <v>0</v>
      </c>
      <c r="S304" s="551">
        <f>TW!S26</f>
        <v>0</v>
      </c>
      <c r="T304" s="551">
        <f>TW!T26</f>
        <v>0</v>
      </c>
      <c r="U304" s="551">
        <f>TW!U26</f>
        <v>0</v>
      </c>
      <c r="V304" s="551">
        <f>TW!V26</f>
        <v>0</v>
      </c>
      <c r="W304" s="551">
        <f>TW!W26</f>
        <v>0</v>
      </c>
      <c r="X304" s="551">
        <f>TW!X26</f>
        <v>0</v>
      </c>
      <c r="Y304" s="551">
        <f>TW!Y26</f>
        <v>0</v>
      </c>
      <c r="Z304" s="551">
        <f>TW!Z26</f>
        <v>0</v>
      </c>
      <c r="AA304" s="551">
        <f>TW!AA26</f>
        <v>0</v>
      </c>
      <c r="AB304" s="551">
        <f>TW!AB26</f>
        <v>0</v>
      </c>
      <c r="AC304" s="554">
        <f>TW!AC26</f>
        <v>0</v>
      </c>
      <c r="AD304" s="554">
        <f>TW!AD26</f>
        <v>0</v>
      </c>
      <c r="AE304" s="554">
        <f>TW!AE26</f>
        <v>0</v>
      </c>
      <c r="AF304" s="554">
        <f>TW!AF26</f>
        <v>0</v>
      </c>
      <c r="AG304" s="555" t="e">
        <f>TW!AG26</f>
        <v>#DIV/0!</v>
      </c>
      <c r="AH304" s="551">
        <f>TW!AH26</f>
        <v>0</v>
      </c>
      <c r="AI304" s="551">
        <f>TW!AI26</f>
        <v>0</v>
      </c>
      <c r="AJ304" s="551">
        <f>TW!AJ26</f>
        <v>0</v>
      </c>
      <c r="AK304" s="556" t="e">
        <f>TW!AK26</f>
        <v>#DIV/0!</v>
      </c>
      <c r="AL304" s="551" t="str">
        <f>TW!AL26</f>
        <v>R</v>
      </c>
    </row>
    <row r="305" spans="1:38" ht="15.75" customHeight="1">
      <c r="A305" s="257" t="str">
        <f>TW!A23</f>
        <v>TW</v>
      </c>
      <c r="B305" s="381" t="str">
        <f>TW!B23</f>
        <v>RUDY, Joe</v>
      </c>
      <c r="C305" s="385">
        <f>TW!C23</f>
        <v>0</v>
      </c>
      <c r="D305" s="385">
        <f>TW!D23</f>
        <v>0</v>
      </c>
      <c r="E305" s="385">
        <f>TW!E23</f>
        <v>0</v>
      </c>
      <c r="F305" s="385">
        <f>TW!F23</f>
        <v>0</v>
      </c>
      <c r="G305" s="385">
        <f>TW!G23</f>
        <v>0</v>
      </c>
      <c r="H305" s="385">
        <f>TW!H23</f>
        <v>0</v>
      </c>
      <c r="I305" s="385">
        <f>TW!I23</f>
        <v>0</v>
      </c>
      <c r="J305" s="385">
        <f>TW!J23</f>
        <v>0</v>
      </c>
      <c r="K305" s="385">
        <f>TW!K23</f>
        <v>0</v>
      </c>
      <c r="L305" s="385">
        <f>TW!L23</f>
        <v>0</v>
      </c>
      <c r="M305" s="385">
        <f>TW!M23</f>
        <v>0</v>
      </c>
      <c r="N305" s="385">
        <f>TW!N23</f>
        <v>0</v>
      </c>
      <c r="O305" s="385">
        <f>TW!O23</f>
        <v>0</v>
      </c>
      <c r="P305" s="385">
        <f>TW!P23</f>
        <v>0</v>
      </c>
      <c r="Q305" s="385">
        <f>TW!Q23</f>
        <v>0</v>
      </c>
      <c r="R305" s="385">
        <f>TW!R23</f>
        <v>0</v>
      </c>
      <c r="S305" s="385">
        <f>TW!S23</f>
        <v>0</v>
      </c>
      <c r="T305" s="385">
        <f>TW!T23</f>
        <v>0</v>
      </c>
      <c r="U305" s="385">
        <f>TW!U23</f>
        <v>0</v>
      </c>
      <c r="V305" s="385">
        <f>TW!V23</f>
        <v>0</v>
      </c>
      <c r="W305" s="385">
        <f>TW!W23</f>
        <v>0</v>
      </c>
      <c r="X305" s="385">
        <f>TW!X23</f>
        <v>0</v>
      </c>
      <c r="Y305" s="385">
        <f>TW!Y23</f>
        <v>0</v>
      </c>
      <c r="Z305" s="385">
        <f>TW!Z23</f>
        <v>0</v>
      </c>
      <c r="AA305" s="385">
        <f>TW!AA23</f>
        <v>0</v>
      </c>
      <c r="AB305" s="385">
        <f>TW!AB23</f>
        <v>0</v>
      </c>
      <c r="AC305" s="386">
        <f>TW!AC23</f>
        <v>0</v>
      </c>
      <c r="AD305" s="386">
        <f>TW!AD23</f>
        <v>0</v>
      </c>
      <c r="AE305" s="386">
        <f>TW!AE23</f>
        <v>0</v>
      </c>
      <c r="AF305" s="386">
        <f>TW!AF23</f>
        <v>0</v>
      </c>
      <c r="AG305" s="387" t="e">
        <f>TW!AG23</f>
        <v>#DIV/0!</v>
      </c>
      <c r="AH305" s="385">
        <f>TW!AH23</f>
        <v>0</v>
      </c>
      <c r="AI305" s="385">
        <f>TW!AI23</f>
        <v>0</v>
      </c>
      <c r="AJ305" s="385">
        <f>TW!AJ23</f>
        <v>0</v>
      </c>
      <c r="AK305" s="410" t="e">
        <f>TW!AK23</f>
        <v>#DIV/0!</v>
      </c>
      <c r="AL305" s="389">
        <f>TW!AL23</f>
        <v>0</v>
      </c>
    </row>
    <row r="306" spans="1:38" ht="15.75" customHeight="1">
      <c r="A306" s="384" t="str">
        <f>WB!A28</f>
        <v>WB</v>
      </c>
      <c r="B306" s="391" t="str">
        <f>WB!B28</f>
        <v>MURPHY, John</v>
      </c>
      <c r="C306" s="384">
        <f>WB!C28</f>
        <v>0</v>
      </c>
      <c r="D306" s="384">
        <f>WB!D28</f>
        <v>0</v>
      </c>
      <c r="E306" s="384">
        <f>WB!E28</f>
        <v>0</v>
      </c>
      <c r="F306" s="384">
        <f>WB!F28</f>
        <v>0</v>
      </c>
      <c r="G306" s="384">
        <f>WB!G28</f>
        <v>0</v>
      </c>
      <c r="H306" s="384">
        <f>WB!H28</f>
        <v>0</v>
      </c>
      <c r="I306" s="384">
        <f>WB!I28</f>
        <v>0</v>
      </c>
      <c r="J306" s="384">
        <f>WB!J28</f>
        <v>0</v>
      </c>
      <c r="K306" s="384">
        <f>WB!K28</f>
        <v>0</v>
      </c>
      <c r="L306" s="384">
        <f>WB!L28</f>
        <v>0</v>
      </c>
      <c r="M306" s="384">
        <f>WB!M28</f>
        <v>0</v>
      </c>
      <c r="N306" s="384">
        <f>WB!N28</f>
        <v>0</v>
      </c>
      <c r="O306" s="384">
        <f>WB!O28</f>
        <v>0</v>
      </c>
      <c r="P306" s="384">
        <f>WB!P28</f>
        <v>0</v>
      </c>
      <c r="Q306" s="384">
        <f>WB!Q28</f>
        <v>0</v>
      </c>
      <c r="R306" s="384">
        <f>WB!R28</f>
        <v>0</v>
      </c>
      <c r="S306" s="384">
        <f>WB!S28</f>
        <v>0</v>
      </c>
      <c r="T306" s="384">
        <f>WB!T28</f>
        <v>0</v>
      </c>
      <c r="U306" s="384">
        <f>WB!U28</f>
        <v>0</v>
      </c>
      <c r="V306" s="384">
        <f>WB!V28</f>
        <v>0</v>
      </c>
      <c r="W306" s="384">
        <f>WB!W28</f>
        <v>0</v>
      </c>
      <c r="X306" s="384">
        <f>WB!X28</f>
        <v>0</v>
      </c>
      <c r="Y306" s="384">
        <f>WB!Y28</f>
        <v>0</v>
      </c>
      <c r="Z306" s="384">
        <f>WB!Z28</f>
        <v>0</v>
      </c>
      <c r="AA306" s="384">
        <f>WB!AA28</f>
        <v>0</v>
      </c>
      <c r="AB306" s="384">
        <f>WB!AB28</f>
        <v>0</v>
      </c>
      <c r="AC306" s="397">
        <f>WB!AC28</f>
        <v>0</v>
      </c>
      <c r="AD306" s="397">
        <f>WB!AD28</f>
        <v>0</v>
      </c>
      <c r="AE306" s="397">
        <f>WB!AE28</f>
        <v>0</v>
      </c>
      <c r="AF306" s="397">
        <f>WB!AF28</f>
        <v>0</v>
      </c>
      <c r="AG306" s="393" t="e">
        <f>WB!AG28</f>
        <v>#DIV/0!</v>
      </c>
      <c r="AH306" s="384">
        <f>WB!AH28</f>
        <v>0</v>
      </c>
      <c r="AI306" s="384">
        <f>WB!AI28</f>
        <v>0</v>
      </c>
      <c r="AJ306" s="384">
        <f>WB!AJ28</f>
        <v>0</v>
      </c>
      <c r="AK306" s="429" t="e">
        <f>WB!AK28</f>
        <v>#DIV/0!</v>
      </c>
      <c r="AL306" s="384" t="str">
        <f>WB!AL28</f>
        <v>R</v>
      </c>
    </row>
    <row r="307" spans="1:38" ht="15.75" customHeight="1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</row>
    <row r="308" spans="1:38" ht="15.75" customHeight="1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</row>
    <row r="309" spans="1:38" ht="15.75" customHeight="1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</row>
    <row r="310" spans="1:38" ht="15.75" customHeight="1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</row>
    <row r="311" spans="1:38" ht="15.75" customHeight="1"/>
    <row r="312" spans="1:38" ht="15.75" customHeight="1"/>
    <row r="313" spans="1:38" ht="15.75" customHeight="1"/>
    <row r="314" spans="1:38" ht="15.75" customHeight="1"/>
    <row r="315" spans="1:38" ht="15.75" customHeight="1"/>
    <row r="316" spans="1:38" ht="15.75" customHeight="1"/>
    <row r="317" spans="1:38" ht="15.75" customHeight="1"/>
    <row r="318" spans="1:38" ht="15.75" customHeight="1"/>
    <row r="319" spans="1:38" ht="15.75" customHeight="1"/>
    <row r="320" spans="1:3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sortState ref="A293:AL306">
    <sortCondition ref="A293:A306"/>
    <sortCondition ref="B293:B306"/>
  </sortState>
  <mergeCells count="12">
    <mergeCell ref="AL1:AL4"/>
    <mergeCell ref="C3:O3"/>
    <mergeCell ref="P3:AB3"/>
    <mergeCell ref="AK3:AK4"/>
    <mergeCell ref="AG3:AG4"/>
    <mergeCell ref="AH3:AH4"/>
    <mergeCell ref="AI3:AI4"/>
    <mergeCell ref="AJ3:AJ4"/>
    <mergeCell ref="A1:B3"/>
    <mergeCell ref="C1:O2"/>
    <mergeCell ref="P1:AF2"/>
    <mergeCell ref="AG1:AK2"/>
  </mergeCells>
  <pageMargins left="0.25" right="0.25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workbookViewId="0">
      <selection activeCell="E14" sqref="E14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5.6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>
        <v>2021</v>
      </c>
      <c r="B1" s="446" t="s">
        <v>102</v>
      </c>
      <c r="C1" s="447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48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449" t="s">
        <v>3</v>
      </c>
      <c r="AD1" s="443" t="s">
        <v>4</v>
      </c>
      <c r="AE1" s="443" t="s">
        <v>5</v>
      </c>
      <c r="AF1" s="443" t="s">
        <v>6</v>
      </c>
      <c r="AG1" s="444" t="s">
        <v>7</v>
      </c>
      <c r="AH1" s="444" t="s">
        <v>8</v>
      </c>
      <c r="AI1" s="444" t="s">
        <v>9</v>
      </c>
      <c r="AJ1" s="444" t="s">
        <v>10</v>
      </c>
      <c r="AK1" s="445" t="s">
        <v>11</v>
      </c>
    </row>
    <row r="2" spans="1:38" ht="18" customHeight="1">
      <c r="A2" s="435"/>
      <c r="B2" s="435"/>
      <c r="C2" s="60" t="s">
        <v>24</v>
      </c>
      <c r="D2" s="61" t="s">
        <v>18</v>
      </c>
      <c r="E2" s="2" t="s">
        <v>37</v>
      </c>
      <c r="F2" s="61" t="s">
        <v>31</v>
      </c>
      <c r="G2" s="62" t="s">
        <v>13</v>
      </c>
      <c r="H2" s="61" t="s">
        <v>20</v>
      </c>
      <c r="I2" s="2" t="s">
        <v>26</v>
      </c>
      <c r="J2" s="2" t="s">
        <v>21</v>
      </c>
      <c r="K2" s="2" t="s">
        <v>15</v>
      </c>
      <c r="L2" s="61" t="s">
        <v>22</v>
      </c>
      <c r="M2" s="2" t="s">
        <v>28</v>
      </c>
      <c r="N2" s="61" t="s">
        <v>103</v>
      </c>
      <c r="O2" s="2" t="s">
        <v>17</v>
      </c>
      <c r="P2" s="63" t="s">
        <v>30</v>
      </c>
      <c r="Q2" s="64" t="s">
        <v>12</v>
      </c>
      <c r="R2" s="5" t="s">
        <v>19</v>
      </c>
      <c r="S2" s="3" t="s">
        <v>25</v>
      </c>
      <c r="T2" s="6" t="s">
        <v>36</v>
      </c>
      <c r="U2" s="3" t="s">
        <v>14</v>
      </c>
      <c r="V2" s="4" t="s">
        <v>21</v>
      </c>
      <c r="W2" s="65" t="s">
        <v>33</v>
      </c>
      <c r="X2" s="3" t="s">
        <v>16</v>
      </c>
      <c r="Y2" s="4" t="s">
        <v>38</v>
      </c>
      <c r="Z2" s="3" t="s">
        <v>29</v>
      </c>
      <c r="AA2" s="64" t="s">
        <v>27</v>
      </c>
      <c r="AB2" s="64" t="s">
        <v>35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7" t="s">
        <v>23</v>
      </c>
      <c r="B3" s="548" t="s">
        <v>104</v>
      </c>
      <c r="C3" s="66">
        <v>3</v>
      </c>
      <c r="D3" s="66"/>
      <c r="E3" s="66">
        <v>1</v>
      </c>
      <c r="F3" s="66">
        <v>2.5</v>
      </c>
      <c r="G3" s="66">
        <v>2</v>
      </c>
      <c r="H3" s="66">
        <v>2.5</v>
      </c>
      <c r="I3" s="66">
        <v>3</v>
      </c>
      <c r="J3" s="66">
        <v>1</v>
      </c>
      <c r="K3" s="66">
        <v>3</v>
      </c>
      <c r="L3" s="66">
        <v>0.5</v>
      </c>
      <c r="M3" s="66">
        <v>1.5</v>
      </c>
      <c r="N3" s="66">
        <v>3</v>
      </c>
      <c r="O3" s="66"/>
      <c r="P3" s="66"/>
      <c r="Q3" s="66"/>
      <c r="R3" s="66">
        <v>1</v>
      </c>
      <c r="S3" s="66">
        <v>2</v>
      </c>
      <c r="T3" s="66">
        <v>2.5</v>
      </c>
      <c r="U3" s="66">
        <v>0</v>
      </c>
      <c r="V3" s="66">
        <v>3</v>
      </c>
      <c r="W3" s="66">
        <v>3</v>
      </c>
      <c r="X3" s="66"/>
      <c r="Y3" s="66"/>
      <c r="Z3" s="66">
        <v>1</v>
      </c>
      <c r="AA3" s="67">
        <v>2.5</v>
      </c>
      <c r="AB3" s="67">
        <v>2.5</v>
      </c>
      <c r="AC3" s="68">
        <f t="shared" ref="AC3:AC23" si="0">COUNT(C3:AB3)</f>
        <v>20</v>
      </c>
      <c r="AD3" s="69">
        <f t="shared" ref="AD3:AD23" si="1">SUM(C3:AB3)</f>
        <v>40.5</v>
      </c>
      <c r="AE3" s="70">
        <f t="shared" ref="AE3:AE23" si="2">(AC3)*3-(AD3)</f>
        <v>19.5</v>
      </c>
      <c r="AF3" s="71">
        <f t="shared" ref="AF3:AF23" si="3">AD3-AE3</f>
        <v>21</v>
      </c>
      <c r="AG3" s="72">
        <f t="shared" ref="AG3:AG24" si="4">AD3/AC3</f>
        <v>2.0249999999999999</v>
      </c>
      <c r="AH3" s="73">
        <f t="shared" ref="AH3:AH23" si="5">COUNTIFS(C3:AB3,"&gt;1.5")</f>
        <v>13</v>
      </c>
      <c r="AI3" s="73">
        <f t="shared" ref="AI3:AI23" si="6">COUNTIFS(C3:AB3,"&lt;1.5")</f>
        <v>6</v>
      </c>
      <c r="AJ3" s="73">
        <f t="shared" ref="AJ3:AJ23" si="7">COUNTIFS(C3:AB3,"=1.5")</f>
        <v>1</v>
      </c>
      <c r="AK3" s="74">
        <f t="shared" ref="AK3:AK24" si="8">((AH3)+0.5*(AJ3))/SUM(AH3:AJ3)</f>
        <v>0.67500000000000004</v>
      </c>
      <c r="AL3" s="75" t="s">
        <v>45</v>
      </c>
    </row>
    <row r="4" spans="1:38" ht="18" customHeight="1">
      <c r="A4" s="7" t="s">
        <v>23</v>
      </c>
      <c r="B4" s="548" t="s">
        <v>105</v>
      </c>
      <c r="C4" s="66"/>
      <c r="D4" s="66"/>
      <c r="E4" s="66">
        <v>3</v>
      </c>
      <c r="F4" s="66"/>
      <c r="G4" s="66">
        <v>2.5</v>
      </c>
      <c r="H4" s="66"/>
      <c r="I4" s="66">
        <v>2.5</v>
      </c>
      <c r="J4" s="66">
        <v>1</v>
      </c>
      <c r="K4" s="66">
        <v>0</v>
      </c>
      <c r="L4" s="66">
        <v>0</v>
      </c>
      <c r="M4" s="66"/>
      <c r="N4" s="66">
        <v>1.5</v>
      </c>
      <c r="O4" s="66">
        <v>1</v>
      </c>
      <c r="P4" s="66">
        <v>3</v>
      </c>
      <c r="Q4" s="66">
        <v>2.5</v>
      </c>
      <c r="R4" s="66">
        <v>2.5</v>
      </c>
      <c r="S4" s="76">
        <v>1.5</v>
      </c>
      <c r="T4" s="66"/>
      <c r="U4" s="66">
        <v>3</v>
      </c>
      <c r="V4" s="66">
        <v>2</v>
      </c>
      <c r="W4" s="66">
        <v>3</v>
      </c>
      <c r="X4" s="66">
        <v>0</v>
      </c>
      <c r="Y4" s="76">
        <v>1.5</v>
      </c>
      <c r="Z4" s="66">
        <v>3</v>
      </c>
      <c r="AA4" s="66"/>
      <c r="AB4" s="66"/>
      <c r="AC4" s="68">
        <f t="shared" si="0"/>
        <v>18</v>
      </c>
      <c r="AD4" s="69">
        <f t="shared" si="1"/>
        <v>33.5</v>
      </c>
      <c r="AE4" s="70">
        <f t="shared" si="2"/>
        <v>20.5</v>
      </c>
      <c r="AF4" s="71">
        <f t="shared" si="3"/>
        <v>13</v>
      </c>
      <c r="AG4" s="72">
        <f t="shared" si="4"/>
        <v>1.8611111111111112</v>
      </c>
      <c r="AH4" s="73">
        <f t="shared" si="5"/>
        <v>10</v>
      </c>
      <c r="AI4" s="73">
        <f t="shared" si="6"/>
        <v>5</v>
      </c>
      <c r="AJ4" s="73">
        <f t="shared" si="7"/>
        <v>3</v>
      </c>
      <c r="AK4" s="74">
        <f t="shared" si="8"/>
        <v>0.63888888888888884</v>
      </c>
      <c r="AL4" s="75" t="s">
        <v>45</v>
      </c>
    </row>
    <row r="5" spans="1:38" ht="18" customHeight="1">
      <c r="A5" s="7" t="s">
        <v>23</v>
      </c>
      <c r="B5" s="8" t="s">
        <v>106</v>
      </c>
      <c r="C5" s="66">
        <v>3</v>
      </c>
      <c r="D5" s="66">
        <v>3</v>
      </c>
      <c r="E5" s="66">
        <v>0.5</v>
      </c>
      <c r="F5" s="66">
        <v>3</v>
      </c>
      <c r="G5" s="66">
        <v>2.5</v>
      </c>
      <c r="H5" s="66">
        <v>1</v>
      </c>
      <c r="I5" s="66">
        <v>1</v>
      </c>
      <c r="J5" s="66">
        <v>3</v>
      </c>
      <c r="K5" s="66">
        <v>3</v>
      </c>
      <c r="L5" s="66">
        <v>0.5</v>
      </c>
      <c r="M5" s="66"/>
      <c r="N5" s="66">
        <v>0</v>
      </c>
      <c r="O5" s="66">
        <v>3</v>
      </c>
      <c r="P5" s="66">
        <v>2</v>
      </c>
      <c r="Q5" s="66">
        <v>0</v>
      </c>
      <c r="R5" s="66">
        <v>3</v>
      </c>
      <c r="S5" s="66">
        <v>0</v>
      </c>
      <c r="T5" s="66">
        <v>0</v>
      </c>
      <c r="U5" s="66">
        <v>0.5</v>
      </c>
      <c r="V5" s="66">
        <v>2</v>
      </c>
      <c r="W5" s="66">
        <v>3</v>
      </c>
      <c r="X5" s="66">
        <v>2.5</v>
      </c>
      <c r="Y5" s="66"/>
      <c r="Z5" s="66"/>
      <c r="AA5" s="66"/>
      <c r="AB5" s="66"/>
      <c r="AC5" s="68">
        <f t="shared" si="0"/>
        <v>21</v>
      </c>
      <c r="AD5" s="69">
        <f t="shared" si="1"/>
        <v>36.5</v>
      </c>
      <c r="AE5" s="70">
        <f t="shared" si="2"/>
        <v>26.5</v>
      </c>
      <c r="AF5" s="71">
        <f t="shared" si="3"/>
        <v>10</v>
      </c>
      <c r="AG5" s="72">
        <f t="shared" si="4"/>
        <v>1.7380952380952381</v>
      </c>
      <c r="AH5" s="73">
        <f t="shared" si="5"/>
        <v>12</v>
      </c>
      <c r="AI5" s="73">
        <f t="shared" si="6"/>
        <v>9</v>
      </c>
      <c r="AJ5" s="73">
        <f t="shared" si="7"/>
        <v>0</v>
      </c>
      <c r="AK5" s="74">
        <f t="shared" si="8"/>
        <v>0.5714285714285714</v>
      </c>
      <c r="AL5" s="75" t="s">
        <v>45</v>
      </c>
    </row>
    <row r="6" spans="1:38" ht="18" customHeight="1">
      <c r="A6" s="7" t="s">
        <v>23</v>
      </c>
      <c r="B6" s="548" t="s">
        <v>107</v>
      </c>
      <c r="C6" s="66"/>
      <c r="D6" s="66"/>
      <c r="E6" s="66">
        <v>0</v>
      </c>
      <c r="F6" s="66"/>
      <c r="G6" s="66"/>
      <c r="H6" s="66">
        <v>3</v>
      </c>
      <c r="I6" s="66">
        <v>3</v>
      </c>
      <c r="J6" s="66"/>
      <c r="K6" s="66"/>
      <c r="L6" s="66"/>
      <c r="M6" s="66"/>
      <c r="N6" s="66"/>
      <c r="O6" s="66"/>
      <c r="P6" s="66"/>
      <c r="Q6" s="66"/>
      <c r="R6" s="77">
        <v>2</v>
      </c>
      <c r="S6" s="66"/>
      <c r="T6" s="66"/>
      <c r="U6" s="77"/>
      <c r="V6" s="66"/>
      <c r="W6" s="66">
        <v>3</v>
      </c>
      <c r="X6" s="66"/>
      <c r="Y6" s="66">
        <v>3</v>
      </c>
      <c r="Z6" s="66"/>
      <c r="AA6" s="66"/>
      <c r="AB6" s="67">
        <v>1</v>
      </c>
      <c r="AC6" s="68">
        <f t="shared" si="0"/>
        <v>7</v>
      </c>
      <c r="AD6" s="69">
        <f t="shared" si="1"/>
        <v>15</v>
      </c>
      <c r="AE6" s="70">
        <f t="shared" si="2"/>
        <v>6</v>
      </c>
      <c r="AF6" s="71">
        <f t="shared" si="3"/>
        <v>9</v>
      </c>
      <c r="AG6" s="72">
        <f t="shared" si="4"/>
        <v>2.1428571428571428</v>
      </c>
      <c r="AH6" s="73">
        <f t="shared" si="5"/>
        <v>5</v>
      </c>
      <c r="AI6" s="73">
        <f t="shared" si="6"/>
        <v>2</v>
      </c>
      <c r="AJ6" s="73">
        <f t="shared" si="7"/>
        <v>0</v>
      </c>
      <c r="AK6" s="74">
        <f t="shared" si="8"/>
        <v>0.7142857142857143</v>
      </c>
      <c r="AL6" s="75" t="s">
        <v>45</v>
      </c>
    </row>
    <row r="7" spans="1:38" ht="18" customHeight="1">
      <c r="A7" s="7" t="s">
        <v>23</v>
      </c>
      <c r="B7" s="548" t="s">
        <v>108</v>
      </c>
      <c r="C7" s="66">
        <v>3</v>
      </c>
      <c r="D7" s="66">
        <v>1</v>
      </c>
      <c r="E7" s="66"/>
      <c r="F7" s="66"/>
      <c r="G7" s="66">
        <v>0.5</v>
      </c>
      <c r="H7" s="66">
        <v>3</v>
      </c>
      <c r="I7" s="66"/>
      <c r="J7" s="66"/>
      <c r="K7" s="66"/>
      <c r="L7" s="66">
        <v>2.5</v>
      </c>
      <c r="M7" s="66"/>
      <c r="N7" s="66">
        <v>3</v>
      </c>
      <c r="O7" s="66"/>
      <c r="P7" s="66"/>
      <c r="Q7" s="66"/>
      <c r="R7" s="77"/>
      <c r="S7" s="66">
        <v>1</v>
      </c>
      <c r="T7" s="66"/>
      <c r="U7" s="77">
        <v>0</v>
      </c>
      <c r="V7" s="66"/>
      <c r="W7" s="66">
        <v>0</v>
      </c>
      <c r="X7" s="66"/>
      <c r="Y7" s="66">
        <v>1.5</v>
      </c>
      <c r="Z7" s="66"/>
      <c r="AA7" s="67">
        <v>2.5</v>
      </c>
      <c r="AB7" s="67">
        <v>3</v>
      </c>
      <c r="AC7" s="68">
        <f t="shared" si="0"/>
        <v>12</v>
      </c>
      <c r="AD7" s="69">
        <f t="shared" si="1"/>
        <v>21</v>
      </c>
      <c r="AE7" s="70">
        <f t="shared" si="2"/>
        <v>15</v>
      </c>
      <c r="AF7" s="71">
        <f t="shared" si="3"/>
        <v>6</v>
      </c>
      <c r="AG7" s="72">
        <f t="shared" si="4"/>
        <v>1.75</v>
      </c>
      <c r="AH7" s="73">
        <f t="shared" si="5"/>
        <v>6</v>
      </c>
      <c r="AI7" s="73">
        <f t="shared" si="6"/>
        <v>5</v>
      </c>
      <c r="AJ7" s="73">
        <f t="shared" si="7"/>
        <v>1</v>
      </c>
      <c r="AK7" s="74">
        <f t="shared" si="8"/>
        <v>0.54166666666666663</v>
      </c>
      <c r="AL7" s="75" t="s">
        <v>45</v>
      </c>
    </row>
    <row r="8" spans="1:38" ht="18" customHeight="1">
      <c r="A8" s="7" t="s">
        <v>23</v>
      </c>
      <c r="B8" s="78" t="s">
        <v>109</v>
      </c>
      <c r="C8" s="66"/>
      <c r="D8" s="66">
        <v>2.5</v>
      </c>
      <c r="E8" s="66">
        <v>3</v>
      </c>
      <c r="F8" s="66">
        <v>1.5</v>
      </c>
      <c r="G8" s="66">
        <v>3</v>
      </c>
      <c r="H8" s="66">
        <v>0</v>
      </c>
      <c r="I8" s="66">
        <v>1.5</v>
      </c>
      <c r="J8" s="66">
        <v>2.5</v>
      </c>
      <c r="K8" s="66">
        <v>2</v>
      </c>
      <c r="L8" s="66">
        <v>0.5</v>
      </c>
      <c r="M8" s="66">
        <v>2.5</v>
      </c>
      <c r="N8" s="66">
        <v>2.5</v>
      </c>
      <c r="O8" s="66">
        <v>0</v>
      </c>
      <c r="P8" s="66">
        <v>3</v>
      </c>
      <c r="Q8" s="66">
        <v>2</v>
      </c>
      <c r="R8" s="77">
        <v>1</v>
      </c>
      <c r="S8" s="66">
        <v>1</v>
      </c>
      <c r="T8" s="66">
        <v>2</v>
      </c>
      <c r="U8" s="77">
        <v>0.5</v>
      </c>
      <c r="V8" s="66">
        <v>1.5</v>
      </c>
      <c r="W8" s="66"/>
      <c r="X8" s="66">
        <v>0</v>
      </c>
      <c r="Y8" s="66">
        <v>2</v>
      </c>
      <c r="Z8" s="66">
        <v>1.5</v>
      </c>
      <c r="AA8" s="67">
        <v>1</v>
      </c>
      <c r="AB8" s="67">
        <v>1</v>
      </c>
      <c r="AC8" s="68">
        <f t="shared" si="0"/>
        <v>24</v>
      </c>
      <c r="AD8" s="69">
        <f t="shared" si="1"/>
        <v>38</v>
      </c>
      <c r="AE8" s="70">
        <f t="shared" si="2"/>
        <v>34</v>
      </c>
      <c r="AF8" s="71">
        <f t="shared" si="3"/>
        <v>4</v>
      </c>
      <c r="AG8" s="72">
        <f t="shared" si="4"/>
        <v>1.5833333333333333</v>
      </c>
      <c r="AH8" s="73">
        <f t="shared" si="5"/>
        <v>11</v>
      </c>
      <c r="AI8" s="73">
        <f t="shared" si="6"/>
        <v>9</v>
      </c>
      <c r="AJ8" s="73">
        <f t="shared" si="7"/>
        <v>4</v>
      </c>
      <c r="AK8" s="74">
        <f t="shared" si="8"/>
        <v>0.54166666666666663</v>
      </c>
      <c r="AL8" s="75" t="s">
        <v>45</v>
      </c>
    </row>
    <row r="9" spans="1:38" ht="18" customHeight="1">
      <c r="A9" s="7" t="s">
        <v>23</v>
      </c>
      <c r="B9" s="548" t="s">
        <v>110</v>
      </c>
      <c r="C9" s="66">
        <v>1.5</v>
      </c>
      <c r="D9" s="66">
        <v>3</v>
      </c>
      <c r="E9" s="66">
        <v>0</v>
      </c>
      <c r="F9" s="66">
        <v>3</v>
      </c>
      <c r="G9" s="66">
        <v>1.5</v>
      </c>
      <c r="H9" s="66">
        <v>0</v>
      </c>
      <c r="I9" s="66">
        <v>1.5</v>
      </c>
      <c r="J9" s="66">
        <v>2.5</v>
      </c>
      <c r="K9" s="66">
        <v>3</v>
      </c>
      <c r="L9" s="66">
        <v>0</v>
      </c>
      <c r="M9" s="66">
        <v>0</v>
      </c>
      <c r="N9" s="66"/>
      <c r="O9" s="66">
        <v>3</v>
      </c>
      <c r="P9" s="66">
        <v>3</v>
      </c>
      <c r="Q9" s="66">
        <v>0</v>
      </c>
      <c r="R9" s="66">
        <v>3</v>
      </c>
      <c r="S9" s="66">
        <v>2</v>
      </c>
      <c r="T9" s="66">
        <v>3</v>
      </c>
      <c r="U9" s="66">
        <v>0.5</v>
      </c>
      <c r="V9" s="66">
        <v>2</v>
      </c>
      <c r="W9" s="66">
        <v>2</v>
      </c>
      <c r="X9" s="66">
        <v>0</v>
      </c>
      <c r="Y9" s="66">
        <v>2</v>
      </c>
      <c r="Z9" s="66">
        <v>1</v>
      </c>
      <c r="AA9" s="67">
        <v>0.5</v>
      </c>
      <c r="AB9" s="67">
        <v>1</v>
      </c>
      <c r="AC9" s="68">
        <f t="shared" si="0"/>
        <v>25</v>
      </c>
      <c r="AD9" s="69">
        <f t="shared" si="1"/>
        <v>39</v>
      </c>
      <c r="AE9" s="70">
        <f t="shared" si="2"/>
        <v>36</v>
      </c>
      <c r="AF9" s="71">
        <f t="shared" si="3"/>
        <v>3</v>
      </c>
      <c r="AG9" s="72">
        <f t="shared" si="4"/>
        <v>1.56</v>
      </c>
      <c r="AH9" s="73">
        <f t="shared" si="5"/>
        <v>12</v>
      </c>
      <c r="AI9" s="73">
        <f t="shared" si="6"/>
        <v>10</v>
      </c>
      <c r="AJ9" s="73">
        <f t="shared" si="7"/>
        <v>3</v>
      </c>
      <c r="AK9" s="74">
        <f t="shared" si="8"/>
        <v>0.54</v>
      </c>
      <c r="AL9" s="75" t="s">
        <v>45</v>
      </c>
    </row>
    <row r="10" spans="1:38" ht="18" customHeight="1">
      <c r="A10" s="7" t="s">
        <v>23</v>
      </c>
      <c r="B10" s="548" t="s">
        <v>111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>
        <v>2</v>
      </c>
      <c r="Q10" s="66"/>
      <c r="R10" s="66"/>
      <c r="S10" s="66">
        <v>0</v>
      </c>
      <c r="T10" s="66"/>
      <c r="U10" s="66"/>
      <c r="V10" s="66"/>
      <c r="W10" s="66"/>
      <c r="X10" s="66"/>
      <c r="Y10" s="66">
        <v>3</v>
      </c>
      <c r="Z10" s="66"/>
      <c r="AA10" s="66"/>
      <c r="AB10" s="66"/>
      <c r="AC10" s="68">
        <f t="shared" si="0"/>
        <v>3</v>
      </c>
      <c r="AD10" s="69">
        <f t="shared" si="1"/>
        <v>5</v>
      </c>
      <c r="AE10" s="70">
        <f t="shared" si="2"/>
        <v>4</v>
      </c>
      <c r="AF10" s="71">
        <f t="shared" si="3"/>
        <v>1</v>
      </c>
      <c r="AG10" s="72">
        <f t="shared" si="4"/>
        <v>1.6666666666666667</v>
      </c>
      <c r="AH10" s="73">
        <f t="shared" si="5"/>
        <v>2</v>
      </c>
      <c r="AI10" s="73">
        <f t="shared" si="6"/>
        <v>1</v>
      </c>
      <c r="AJ10" s="73">
        <f t="shared" si="7"/>
        <v>0</v>
      </c>
      <c r="AK10" s="74">
        <f t="shared" si="8"/>
        <v>0.66666666666666663</v>
      </c>
      <c r="AL10" s="75" t="s">
        <v>45</v>
      </c>
    </row>
    <row r="11" spans="1:38" ht="18" customHeight="1">
      <c r="A11" s="7" t="s">
        <v>23</v>
      </c>
      <c r="B11" s="548" t="s">
        <v>112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66"/>
      <c r="S11" s="66"/>
      <c r="T11" s="66"/>
      <c r="U11" s="66"/>
      <c r="V11" s="66"/>
      <c r="W11" s="66"/>
      <c r="X11" s="66"/>
      <c r="Y11" s="66"/>
      <c r="Z11" s="79"/>
      <c r="AA11" s="67">
        <v>0.5</v>
      </c>
      <c r="AB11" s="66"/>
      <c r="AC11" s="68">
        <f t="shared" si="0"/>
        <v>1</v>
      </c>
      <c r="AD11" s="69">
        <f t="shared" si="1"/>
        <v>0.5</v>
      </c>
      <c r="AE11" s="70">
        <f t="shared" si="2"/>
        <v>2.5</v>
      </c>
      <c r="AF11" s="71">
        <f t="shared" si="3"/>
        <v>-2</v>
      </c>
      <c r="AG11" s="72">
        <f t="shared" si="4"/>
        <v>0.5</v>
      </c>
      <c r="AH11" s="73">
        <f t="shared" si="5"/>
        <v>0</v>
      </c>
      <c r="AI11" s="73">
        <f t="shared" si="6"/>
        <v>1</v>
      </c>
      <c r="AJ11" s="73">
        <f t="shared" si="7"/>
        <v>0</v>
      </c>
      <c r="AK11" s="74">
        <f t="shared" si="8"/>
        <v>0</v>
      </c>
      <c r="AL11" s="75" t="s">
        <v>45</v>
      </c>
    </row>
    <row r="12" spans="1:38" ht="18" customHeight="1">
      <c r="A12" s="7" t="s">
        <v>23</v>
      </c>
      <c r="B12" s="8" t="s">
        <v>113</v>
      </c>
      <c r="C12" s="80">
        <v>3</v>
      </c>
      <c r="D12" s="76">
        <v>1.5</v>
      </c>
      <c r="E12" s="76">
        <v>2.5</v>
      </c>
      <c r="F12" s="76">
        <v>2.5</v>
      </c>
      <c r="G12" s="76">
        <v>0</v>
      </c>
      <c r="H12" s="76">
        <v>0</v>
      </c>
      <c r="I12" s="76"/>
      <c r="J12" s="76">
        <v>0.5</v>
      </c>
      <c r="K12" s="76">
        <v>0.5</v>
      </c>
      <c r="L12" s="76">
        <v>2.5</v>
      </c>
      <c r="M12" s="76">
        <v>0.5</v>
      </c>
      <c r="N12" s="76">
        <v>2</v>
      </c>
      <c r="O12" s="76">
        <v>3</v>
      </c>
      <c r="P12" s="76">
        <v>0</v>
      </c>
      <c r="Q12" s="76">
        <v>2.5</v>
      </c>
      <c r="R12" s="66">
        <v>1.5</v>
      </c>
      <c r="S12" s="66">
        <v>0.5</v>
      </c>
      <c r="T12" s="66">
        <v>1.5</v>
      </c>
      <c r="U12" s="66">
        <v>2.5</v>
      </c>
      <c r="V12" s="66">
        <v>2.5</v>
      </c>
      <c r="W12" s="66">
        <v>0</v>
      </c>
      <c r="X12" s="66">
        <v>0.5</v>
      </c>
      <c r="Y12" s="66"/>
      <c r="Z12" s="79"/>
      <c r="AA12" s="66"/>
      <c r="AB12" s="66"/>
      <c r="AC12" s="68">
        <f t="shared" si="0"/>
        <v>21</v>
      </c>
      <c r="AD12" s="69">
        <f t="shared" si="1"/>
        <v>30</v>
      </c>
      <c r="AE12" s="70">
        <f t="shared" si="2"/>
        <v>33</v>
      </c>
      <c r="AF12" s="71">
        <f t="shared" si="3"/>
        <v>-3</v>
      </c>
      <c r="AG12" s="72">
        <f t="shared" si="4"/>
        <v>1.4285714285714286</v>
      </c>
      <c r="AH12" s="73">
        <f t="shared" si="5"/>
        <v>9</v>
      </c>
      <c r="AI12" s="73">
        <f t="shared" si="6"/>
        <v>9</v>
      </c>
      <c r="AJ12" s="73">
        <f t="shared" si="7"/>
        <v>3</v>
      </c>
      <c r="AK12" s="74">
        <f t="shared" si="8"/>
        <v>0.5</v>
      </c>
      <c r="AL12" s="75" t="s">
        <v>45</v>
      </c>
    </row>
    <row r="13" spans="1:38" ht="18" customHeight="1">
      <c r="A13" s="7" t="s">
        <v>23</v>
      </c>
      <c r="B13" s="548" t="s">
        <v>114</v>
      </c>
      <c r="C13" s="66"/>
      <c r="D13" s="66"/>
      <c r="E13" s="66"/>
      <c r="F13" s="66"/>
      <c r="G13" s="66"/>
      <c r="H13" s="66"/>
      <c r="I13" s="66"/>
      <c r="J13" s="66"/>
      <c r="K13" s="66"/>
      <c r="L13" s="66">
        <v>0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79"/>
      <c r="AA13" s="66"/>
      <c r="AB13" s="66"/>
      <c r="AC13" s="68">
        <f t="shared" si="0"/>
        <v>1</v>
      </c>
      <c r="AD13" s="69">
        <f t="shared" si="1"/>
        <v>0</v>
      </c>
      <c r="AE13" s="70">
        <f t="shared" si="2"/>
        <v>3</v>
      </c>
      <c r="AF13" s="71">
        <f t="shared" si="3"/>
        <v>-3</v>
      </c>
      <c r="AG13" s="72">
        <f t="shared" si="4"/>
        <v>0</v>
      </c>
      <c r="AH13" s="73">
        <f t="shared" si="5"/>
        <v>0</v>
      </c>
      <c r="AI13" s="73">
        <f t="shared" si="6"/>
        <v>1</v>
      </c>
      <c r="AJ13" s="73">
        <f t="shared" si="7"/>
        <v>0</v>
      </c>
      <c r="AK13" s="74">
        <f t="shared" si="8"/>
        <v>0</v>
      </c>
      <c r="AL13" s="75" t="s">
        <v>45</v>
      </c>
    </row>
    <row r="14" spans="1:38" ht="18" customHeight="1">
      <c r="A14" s="7" t="s">
        <v>23</v>
      </c>
      <c r="B14" s="548" t="s">
        <v>115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>
        <v>0.5</v>
      </c>
      <c r="AA14" s="67">
        <v>0</v>
      </c>
      <c r="AB14" s="66"/>
      <c r="AC14" s="68">
        <f t="shared" si="0"/>
        <v>2</v>
      </c>
      <c r="AD14" s="69">
        <f t="shared" si="1"/>
        <v>0.5</v>
      </c>
      <c r="AE14" s="70">
        <f t="shared" si="2"/>
        <v>5.5</v>
      </c>
      <c r="AF14" s="71">
        <f t="shared" si="3"/>
        <v>-5</v>
      </c>
      <c r="AG14" s="72">
        <f t="shared" si="4"/>
        <v>0.25</v>
      </c>
      <c r="AH14" s="73">
        <f t="shared" si="5"/>
        <v>0</v>
      </c>
      <c r="AI14" s="73">
        <f t="shared" si="6"/>
        <v>2</v>
      </c>
      <c r="AJ14" s="73">
        <f t="shared" si="7"/>
        <v>0</v>
      </c>
      <c r="AK14" s="74">
        <f t="shared" si="8"/>
        <v>0</v>
      </c>
      <c r="AL14" s="75" t="s">
        <v>45</v>
      </c>
    </row>
    <row r="15" spans="1:38" ht="18" customHeight="1">
      <c r="A15" s="7" t="s">
        <v>23</v>
      </c>
      <c r="B15" s="548" t="s">
        <v>116</v>
      </c>
      <c r="C15" s="66">
        <v>1</v>
      </c>
      <c r="D15" s="66">
        <v>0</v>
      </c>
      <c r="E15" s="66">
        <v>1</v>
      </c>
      <c r="F15" s="66"/>
      <c r="G15" s="66"/>
      <c r="H15" s="66">
        <v>0</v>
      </c>
      <c r="I15" s="66"/>
      <c r="J15" s="66"/>
      <c r="K15" s="66">
        <v>3</v>
      </c>
      <c r="L15" s="66"/>
      <c r="M15" s="66"/>
      <c r="N15" s="66">
        <v>1.5</v>
      </c>
      <c r="O15" s="66"/>
      <c r="P15" s="66">
        <v>0</v>
      </c>
      <c r="Q15" s="66">
        <v>2</v>
      </c>
      <c r="R15" s="66"/>
      <c r="S15" s="66"/>
      <c r="T15" s="66">
        <v>1</v>
      </c>
      <c r="U15" s="66"/>
      <c r="V15" s="66"/>
      <c r="W15" s="66"/>
      <c r="X15" s="66"/>
      <c r="Y15" s="66">
        <v>2.5</v>
      </c>
      <c r="Z15" s="66"/>
      <c r="AA15" s="66"/>
      <c r="AB15" s="67">
        <v>1.5</v>
      </c>
      <c r="AC15" s="68">
        <f t="shared" si="0"/>
        <v>11</v>
      </c>
      <c r="AD15" s="69">
        <f t="shared" si="1"/>
        <v>13.5</v>
      </c>
      <c r="AE15" s="70">
        <f t="shared" si="2"/>
        <v>19.5</v>
      </c>
      <c r="AF15" s="71">
        <f t="shared" si="3"/>
        <v>-6</v>
      </c>
      <c r="AG15" s="72">
        <f t="shared" si="4"/>
        <v>1.2272727272727273</v>
      </c>
      <c r="AH15" s="73">
        <f t="shared" si="5"/>
        <v>3</v>
      </c>
      <c r="AI15" s="73">
        <f t="shared" si="6"/>
        <v>6</v>
      </c>
      <c r="AJ15" s="73">
        <f t="shared" si="7"/>
        <v>2</v>
      </c>
      <c r="AK15" s="74">
        <f t="shared" si="8"/>
        <v>0.36363636363636365</v>
      </c>
      <c r="AL15" s="75" t="s">
        <v>45</v>
      </c>
    </row>
    <row r="16" spans="1:38" ht="18" customHeight="1">
      <c r="A16" s="7" t="s">
        <v>23</v>
      </c>
      <c r="B16" s="548" t="s">
        <v>117</v>
      </c>
      <c r="C16" s="76">
        <v>2.5</v>
      </c>
      <c r="D16" s="76">
        <v>3</v>
      </c>
      <c r="E16" s="76">
        <v>0</v>
      </c>
      <c r="F16" s="76">
        <v>1.5</v>
      </c>
      <c r="G16" s="66">
        <v>3</v>
      </c>
      <c r="H16" s="76">
        <v>1</v>
      </c>
      <c r="I16" s="76">
        <v>1</v>
      </c>
      <c r="J16" s="76">
        <v>1</v>
      </c>
      <c r="K16" s="76">
        <v>1</v>
      </c>
      <c r="L16" s="76">
        <v>1</v>
      </c>
      <c r="M16" s="76">
        <v>0</v>
      </c>
      <c r="N16" s="76"/>
      <c r="O16" s="76">
        <v>1</v>
      </c>
      <c r="P16" s="76">
        <v>2</v>
      </c>
      <c r="Q16" s="76">
        <v>0.5</v>
      </c>
      <c r="R16" s="66">
        <v>3</v>
      </c>
      <c r="S16" s="66">
        <v>1.5</v>
      </c>
      <c r="T16" s="66">
        <v>2</v>
      </c>
      <c r="U16" s="66">
        <v>0</v>
      </c>
      <c r="V16" s="66">
        <v>1</v>
      </c>
      <c r="W16" s="66">
        <v>2</v>
      </c>
      <c r="X16" s="66">
        <v>2</v>
      </c>
      <c r="Y16" s="66">
        <v>0</v>
      </c>
      <c r="Z16" s="66">
        <v>2</v>
      </c>
      <c r="AA16" s="67">
        <v>0</v>
      </c>
      <c r="AB16" s="67">
        <v>2</v>
      </c>
      <c r="AC16" s="68">
        <f t="shared" si="0"/>
        <v>25</v>
      </c>
      <c r="AD16" s="69">
        <f t="shared" si="1"/>
        <v>34</v>
      </c>
      <c r="AE16" s="70">
        <f t="shared" si="2"/>
        <v>41</v>
      </c>
      <c r="AF16" s="71">
        <f t="shared" si="3"/>
        <v>-7</v>
      </c>
      <c r="AG16" s="72">
        <f t="shared" si="4"/>
        <v>1.36</v>
      </c>
      <c r="AH16" s="73">
        <f t="shared" si="5"/>
        <v>10</v>
      </c>
      <c r="AI16" s="73">
        <f t="shared" si="6"/>
        <v>13</v>
      </c>
      <c r="AJ16" s="73">
        <f t="shared" si="7"/>
        <v>2</v>
      </c>
      <c r="AK16" s="74">
        <f t="shared" si="8"/>
        <v>0.44</v>
      </c>
      <c r="AL16" s="75" t="s">
        <v>45</v>
      </c>
    </row>
    <row r="17" spans="1:38" ht="18" customHeight="1">
      <c r="A17" s="7" t="s">
        <v>23</v>
      </c>
      <c r="B17" s="548" t="s">
        <v>118</v>
      </c>
      <c r="C17" s="66"/>
      <c r="D17" s="66"/>
      <c r="E17" s="66"/>
      <c r="F17" s="66"/>
      <c r="G17" s="66"/>
      <c r="H17" s="66"/>
      <c r="I17" s="66">
        <v>0.5</v>
      </c>
      <c r="J17" s="66">
        <v>0</v>
      </c>
      <c r="K17" s="66"/>
      <c r="L17" s="66"/>
      <c r="M17" s="66">
        <v>0</v>
      </c>
      <c r="N17" s="66"/>
      <c r="O17" s="66">
        <v>0</v>
      </c>
      <c r="P17" s="66"/>
      <c r="Q17" s="66">
        <v>0.5</v>
      </c>
      <c r="R17" s="66"/>
      <c r="S17" s="76"/>
      <c r="T17" s="66"/>
      <c r="U17" s="66"/>
      <c r="V17" s="66"/>
      <c r="W17" s="66"/>
      <c r="X17" s="66"/>
      <c r="Y17" s="66"/>
      <c r="Z17" s="66"/>
      <c r="AA17" s="66"/>
      <c r="AB17" s="66"/>
      <c r="AC17" s="68">
        <f t="shared" si="0"/>
        <v>5</v>
      </c>
      <c r="AD17" s="69">
        <f t="shared" si="1"/>
        <v>1</v>
      </c>
      <c r="AE17" s="70">
        <f t="shared" si="2"/>
        <v>14</v>
      </c>
      <c r="AF17" s="71">
        <f t="shared" si="3"/>
        <v>-13</v>
      </c>
      <c r="AG17" s="72">
        <f t="shared" si="4"/>
        <v>0.2</v>
      </c>
      <c r="AH17" s="73">
        <f t="shared" si="5"/>
        <v>0</v>
      </c>
      <c r="AI17" s="73">
        <f t="shared" si="6"/>
        <v>5</v>
      </c>
      <c r="AJ17" s="73">
        <f t="shared" si="7"/>
        <v>0</v>
      </c>
      <c r="AK17" s="74">
        <f t="shared" si="8"/>
        <v>0</v>
      </c>
      <c r="AL17" s="75" t="s">
        <v>45</v>
      </c>
    </row>
    <row r="18" spans="1:38" ht="18" customHeight="1">
      <c r="A18" s="7" t="s">
        <v>23</v>
      </c>
      <c r="B18" s="548" t="s">
        <v>119</v>
      </c>
      <c r="C18" s="66">
        <v>0</v>
      </c>
      <c r="D18" s="66"/>
      <c r="E18" s="66">
        <v>0.5</v>
      </c>
      <c r="F18" s="66">
        <v>1</v>
      </c>
      <c r="G18" s="66">
        <v>0</v>
      </c>
      <c r="H18" s="66"/>
      <c r="I18" s="66">
        <v>0</v>
      </c>
      <c r="J18" s="66"/>
      <c r="K18" s="66"/>
      <c r="L18" s="66"/>
      <c r="M18" s="66">
        <v>0</v>
      </c>
      <c r="N18" s="66">
        <v>3</v>
      </c>
      <c r="O18" s="66">
        <v>3</v>
      </c>
      <c r="P18" s="66">
        <v>2</v>
      </c>
      <c r="Q18" s="66"/>
      <c r="R18" s="66">
        <v>0</v>
      </c>
      <c r="S18" s="66"/>
      <c r="T18" s="66">
        <v>0</v>
      </c>
      <c r="U18" s="66"/>
      <c r="V18" s="79"/>
      <c r="W18" s="66"/>
      <c r="X18" s="66">
        <v>0</v>
      </c>
      <c r="Y18" s="66"/>
      <c r="Z18" s="66">
        <v>3</v>
      </c>
      <c r="AA18" s="66"/>
      <c r="AB18" s="67">
        <v>0.5</v>
      </c>
      <c r="AC18" s="68">
        <f t="shared" si="0"/>
        <v>14</v>
      </c>
      <c r="AD18" s="69">
        <f t="shared" si="1"/>
        <v>13</v>
      </c>
      <c r="AE18" s="70">
        <f t="shared" si="2"/>
        <v>29</v>
      </c>
      <c r="AF18" s="71">
        <f t="shared" si="3"/>
        <v>-16</v>
      </c>
      <c r="AG18" s="72">
        <f t="shared" si="4"/>
        <v>0.9285714285714286</v>
      </c>
      <c r="AH18" s="73">
        <f t="shared" si="5"/>
        <v>4</v>
      </c>
      <c r="AI18" s="73">
        <f t="shared" si="6"/>
        <v>10</v>
      </c>
      <c r="AJ18" s="73">
        <f t="shared" si="7"/>
        <v>0</v>
      </c>
      <c r="AK18" s="74">
        <f t="shared" si="8"/>
        <v>0.2857142857142857</v>
      </c>
      <c r="AL18" s="75" t="s">
        <v>45</v>
      </c>
    </row>
    <row r="19" spans="1:38" ht="18" customHeight="1">
      <c r="A19" s="7" t="s">
        <v>23</v>
      </c>
      <c r="B19" s="548" t="s">
        <v>120</v>
      </c>
      <c r="C19" s="66"/>
      <c r="D19" s="66"/>
      <c r="E19" s="66"/>
      <c r="F19" s="66">
        <v>0</v>
      </c>
      <c r="G19" s="66"/>
      <c r="H19" s="66"/>
      <c r="I19" s="66"/>
      <c r="J19" s="66">
        <v>0</v>
      </c>
      <c r="K19" s="66"/>
      <c r="L19" s="66"/>
      <c r="M19" s="66">
        <v>0</v>
      </c>
      <c r="N19" s="66"/>
      <c r="O19" s="66"/>
      <c r="P19" s="66"/>
      <c r="Q19" s="66"/>
      <c r="R19" s="66"/>
      <c r="S19" s="66"/>
      <c r="T19" s="66"/>
      <c r="U19" s="66"/>
      <c r="V19" s="79">
        <v>0</v>
      </c>
      <c r="W19" s="66"/>
      <c r="X19" s="66">
        <v>0.5</v>
      </c>
      <c r="Y19" s="66">
        <v>3</v>
      </c>
      <c r="Z19" s="66">
        <v>1</v>
      </c>
      <c r="AA19" s="67">
        <v>0</v>
      </c>
      <c r="AB19" s="67">
        <v>1</v>
      </c>
      <c r="AC19" s="68">
        <f t="shared" si="0"/>
        <v>9</v>
      </c>
      <c r="AD19" s="69">
        <f t="shared" si="1"/>
        <v>5.5</v>
      </c>
      <c r="AE19" s="70">
        <f t="shared" si="2"/>
        <v>21.5</v>
      </c>
      <c r="AF19" s="71">
        <f t="shared" si="3"/>
        <v>-16</v>
      </c>
      <c r="AG19" s="72">
        <f t="shared" si="4"/>
        <v>0.61111111111111116</v>
      </c>
      <c r="AH19" s="73">
        <f t="shared" si="5"/>
        <v>1</v>
      </c>
      <c r="AI19" s="73">
        <f t="shared" si="6"/>
        <v>8</v>
      </c>
      <c r="AJ19" s="73">
        <f t="shared" si="7"/>
        <v>0</v>
      </c>
      <c r="AK19" s="74">
        <f t="shared" si="8"/>
        <v>0.1111111111111111</v>
      </c>
      <c r="AL19" s="75" t="s">
        <v>45</v>
      </c>
    </row>
    <row r="20" spans="1:38" ht="18" customHeight="1">
      <c r="A20" s="7" t="s">
        <v>23</v>
      </c>
      <c r="B20" s="548" t="s">
        <v>121</v>
      </c>
      <c r="C20" s="76">
        <v>0</v>
      </c>
      <c r="D20" s="76">
        <v>1</v>
      </c>
      <c r="E20" s="76"/>
      <c r="F20" s="76">
        <v>0</v>
      </c>
      <c r="G20" s="76">
        <v>1.5</v>
      </c>
      <c r="H20" s="76"/>
      <c r="I20" s="76">
        <v>2</v>
      </c>
      <c r="J20" s="76"/>
      <c r="K20" s="76">
        <v>3</v>
      </c>
      <c r="L20" s="76"/>
      <c r="M20" s="76">
        <v>0</v>
      </c>
      <c r="N20" s="76"/>
      <c r="O20" s="76">
        <v>0</v>
      </c>
      <c r="P20" s="76">
        <v>1.5</v>
      </c>
      <c r="Q20" s="76">
        <v>0</v>
      </c>
      <c r="R20" s="66">
        <v>1</v>
      </c>
      <c r="S20" s="66"/>
      <c r="T20" s="66">
        <v>0.5</v>
      </c>
      <c r="U20" s="66"/>
      <c r="V20" s="66">
        <v>1.5</v>
      </c>
      <c r="W20" s="66">
        <v>2</v>
      </c>
      <c r="X20" s="66">
        <v>0</v>
      </c>
      <c r="Y20" s="76"/>
      <c r="Z20" s="66"/>
      <c r="AA20" s="66"/>
      <c r="AB20" s="66"/>
      <c r="AC20" s="68">
        <f t="shared" si="0"/>
        <v>15</v>
      </c>
      <c r="AD20" s="69">
        <f t="shared" si="1"/>
        <v>14</v>
      </c>
      <c r="AE20" s="70">
        <f t="shared" si="2"/>
        <v>31</v>
      </c>
      <c r="AF20" s="71">
        <f t="shared" si="3"/>
        <v>-17</v>
      </c>
      <c r="AG20" s="72">
        <f t="shared" si="4"/>
        <v>0.93333333333333335</v>
      </c>
      <c r="AH20" s="73">
        <f t="shared" si="5"/>
        <v>3</v>
      </c>
      <c r="AI20" s="73">
        <f t="shared" si="6"/>
        <v>9</v>
      </c>
      <c r="AJ20" s="73">
        <f t="shared" si="7"/>
        <v>3</v>
      </c>
      <c r="AK20" s="74">
        <f t="shared" si="8"/>
        <v>0.3</v>
      </c>
      <c r="AL20" s="75" t="s">
        <v>45</v>
      </c>
    </row>
    <row r="21" spans="1:38" ht="18" customHeight="1">
      <c r="A21" s="7" t="s">
        <v>23</v>
      </c>
      <c r="B21" s="548" t="s">
        <v>122</v>
      </c>
      <c r="C21" s="66">
        <v>0</v>
      </c>
      <c r="D21" s="66">
        <v>0</v>
      </c>
      <c r="E21" s="66"/>
      <c r="F21" s="66">
        <v>0</v>
      </c>
      <c r="G21" s="66"/>
      <c r="H21" s="66"/>
      <c r="I21" s="66"/>
      <c r="J21" s="66"/>
      <c r="K21" s="66">
        <v>0</v>
      </c>
      <c r="L21" s="66"/>
      <c r="M21" s="66">
        <v>0.5</v>
      </c>
      <c r="N21" s="66">
        <v>0</v>
      </c>
      <c r="O21" s="66">
        <v>0</v>
      </c>
      <c r="P21" s="66"/>
      <c r="Q21" s="66"/>
      <c r="R21" s="66"/>
      <c r="S21" s="66"/>
      <c r="T21" s="66">
        <v>1.5</v>
      </c>
      <c r="U21" s="66">
        <v>3</v>
      </c>
      <c r="V21" s="66">
        <v>3</v>
      </c>
      <c r="W21" s="66">
        <v>0</v>
      </c>
      <c r="X21" s="66"/>
      <c r="Y21" s="79">
        <v>1</v>
      </c>
      <c r="Z21" s="66">
        <v>1.5</v>
      </c>
      <c r="AA21" s="66"/>
      <c r="AB21" s="67">
        <v>0</v>
      </c>
      <c r="AC21" s="68">
        <f t="shared" si="0"/>
        <v>14</v>
      </c>
      <c r="AD21" s="69">
        <f t="shared" si="1"/>
        <v>10.5</v>
      </c>
      <c r="AE21" s="70">
        <f t="shared" si="2"/>
        <v>31.5</v>
      </c>
      <c r="AF21" s="71">
        <f t="shared" si="3"/>
        <v>-21</v>
      </c>
      <c r="AG21" s="72">
        <f t="shared" si="4"/>
        <v>0.75</v>
      </c>
      <c r="AH21" s="73">
        <f t="shared" si="5"/>
        <v>2</v>
      </c>
      <c r="AI21" s="73">
        <f t="shared" si="6"/>
        <v>10</v>
      </c>
      <c r="AJ21" s="73">
        <f t="shared" si="7"/>
        <v>2</v>
      </c>
      <c r="AK21" s="74">
        <f t="shared" si="8"/>
        <v>0.21428571428571427</v>
      </c>
      <c r="AL21" s="75" t="s">
        <v>45</v>
      </c>
    </row>
    <row r="22" spans="1:38" ht="18" customHeight="1">
      <c r="A22" s="7" t="s">
        <v>23</v>
      </c>
      <c r="B22" s="548" t="s">
        <v>123</v>
      </c>
      <c r="C22" s="66"/>
      <c r="D22" s="66">
        <v>1.5</v>
      </c>
      <c r="E22" s="66"/>
      <c r="F22" s="66"/>
      <c r="G22" s="66"/>
      <c r="H22" s="66">
        <v>1.5</v>
      </c>
      <c r="I22" s="66"/>
      <c r="J22" s="66">
        <v>0</v>
      </c>
      <c r="K22" s="66"/>
      <c r="L22" s="66">
        <v>0</v>
      </c>
      <c r="M22" s="66"/>
      <c r="N22" s="66">
        <v>0.5</v>
      </c>
      <c r="O22" s="66"/>
      <c r="P22" s="66"/>
      <c r="Q22" s="66">
        <v>0.5</v>
      </c>
      <c r="R22" s="66"/>
      <c r="S22" s="66">
        <v>0</v>
      </c>
      <c r="T22" s="66"/>
      <c r="U22" s="77">
        <v>1</v>
      </c>
      <c r="V22" s="66"/>
      <c r="W22" s="66"/>
      <c r="X22" s="66">
        <v>1</v>
      </c>
      <c r="Y22" s="66"/>
      <c r="Z22" s="66">
        <v>0</v>
      </c>
      <c r="AA22" s="67">
        <v>0</v>
      </c>
      <c r="AB22" s="66"/>
      <c r="AC22" s="68">
        <f t="shared" si="0"/>
        <v>11</v>
      </c>
      <c r="AD22" s="69">
        <f t="shared" si="1"/>
        <v>6</v>
      </c>
      <c r="AE22" s="70">
        <f t="shared" si="2"/>
        <v>27</v>
      </c>
      <c r="AF22" s="71">
        <f t="shared" si="3"/>
        <v>-21</v>
      </c>
      <c r="AG22" s="72">
        <f t="shared" si="4"/>
        <v>0.54545454545454541</v>
      </c>
      <c r="AH22" s="73">
        <f t="shared" si="5"/>
        <v>0</v>
      </c>
      <c r="AI22" s="73">
        <f t="shared" si="6"/>
        <v>9</v>
      </c>
      <c r="AJ22" s="73">
        <f t="shared" si="7"/>
        <v>2</v>
      </c>
      <c r="AK22" s="74">
        <f t="shared" si="8"/>
        <v>9.0909090909090912E-2</v>
      </c>
      <c r="AL22" s="75" t="s">
        <v>45</v>
      </c>
    </row>
    <row r="23" spans="1:38" ht="18" customHeight="1">
      <c r="A23" s="7" t="s">
        <v>23</v>
      </c>
      <c r="B23" s="549" t="s">
        <v>124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68">
        <f t="shared" si="0"/>
        <v>0</v>
      </c>
      <c r="AD23" s="69">
        <f t="shared" si="1"/>
        <v>0</v>
      </c>
      <c r="AE23" s="70">
        <f t="shared" si="2"/>
        <v>0</v>
      </c>
      <c r="AF23" s="71">
        <f t="shared" si="3"/>
        <v>0</v>
      </c>
      <c r="AG23" s="72" t="e">
        <f t="shared" si="4"/>
        <v>#DIV/0!</v>
      </c>
      <c r="AH23" s="73">
        <f t="shared" si="5"/>
        <v>0</v>
      </c>
      <c r="AI23" s="73">
        <f t="shared" si="6"/>
        <v>0</v>
      </c>
      <c r="AJ23" s="73">
        <f t="shared" si="7"/>
        <v>0</v>
      </c>
      <c r="AK23" s="74" t="e">
        <f t="shared" si="8"/>
        <v>#DIV/0!</v>
      </c>
      <c r="AL23" s="75" t="s">
        <v>45</v>
      </c>
    </row>
    <row r="24" spans="1:38" ht="18" customHeight="1">
      <c r="A24" s="82"/>
      <c r="B24" s="83" t="s">
        <v>102</v>
      </c>
      <c r="C24" s="42">
        <f t="shared" ref="C24:AB24" si="9">SUM(C3:C23)</f>
        <v>17</v>
      </c>
      <c r="D24" s="42">
        <f t="shared" si="9"/>
        <v>16.5</v>
      </c>
      <c r="E24" s="41">
        <f t="shared" si="9"/>
        <v>11.5</v>
      </c>
      <c r="F24" s="44">
        <f t="shared" si="9"/>
        <v>15</v>
      </c>
      <c r="G24" s="42">
        <f t="shared" si="9"/>
        <v>16.5</v>
      </c>
      <c r="H24" s="41">
        <f t="shared" si="9"/>
        <v>12</v>
      </c>
      <c r="I24" s="42">
        <f t="shared" si="9"/>
        <v>16</v>
      </c>
      <c r="J24" s="41">
        <f t="shared" si="9"/>
        <v>11.5</v>
      </c>
      <c r="K24" s="42">
        <f t="shared" si="9"/>
        <v>18.5</v>
      </c>
      <c r="L24" s="41">
        <f t="shared" si="9"/>
        <v>7.5</v>
      </c>
      <c r="M24" s="41">
        <f t="shared" si="9"/>
        <v>5</v>
      </c>
      <c r="N24" s="42">
        <f t="shared" si="9"/>
        <v>17</v>
      </c>
      <c r="O24" s="41">
        <f t="shared" si="9"/>
        <v>14</v>
      </c>
      <c r="P24" s="42">
        <f t="shared" si="9"/>
        <v>18.5</v>
      </c>
      <c r="Q24" s="41">
        <f t="shared" si="9"/>
        <v>10.5</v>
      </c>
      <c r="R24" s="42">
        <f t="shared" si="9"/>
        <v>18</v>
      </c>
      <c r="S24" s="41">
        <f t="shared" si="9"/>
        <v>9.5</v>
      </c>
      <c r="T24" s="41">
        <f t="shared" si="9"/>
        <v>14</v>
      </c>
      <c r="U24" s="41">
        <f t="shared" si="9"/>
        <v>11</v>
      </c>
      <c r="V24" s="42">
        <f t="shared" si="9"/>
        <v>18.5</v>
      </c>
      <c r="W24" s="42">
        <f t="shared" si="9"/>
        <v>18</v>
      </c>
      <c r="X24" s="41">
        <f t="shared" si="9"/>
        <v>6.5</v>
      </c>
      <c r="Y24" s="42">
        <f t="shared" si="9"/>
        <v>19.5</v>
      </c>
      <c r="Z24" s="41">
        <f t="shared" si="9"/>
        <v>14.5</v>
      </c>
      <c r="AA24" s="41">
        <f t="shared" si="9"/>
        <v>7</v>
      </c>
      <c r="AB24" s="41">
        <f t="shared" si="9"/>
        <v>13.5</v>
      </c>
      <c r="AC24" s="45">
        <f t="shared" ref="AC24:AF24" si="10">SUM(AC4:AC23)</f>
        <v>239</v>
      </c>
      <c r="AD24" s="46">
        <f t="shared" si="10"/>
        <v>316.5</v>
      </c>
      <c r="AE24" s="45">
        <f t="shared" si="10"/>
        <v>400.5</v>
      </c>
      <c r="AF24" s="46">
        <f t="shared" si="10"/>
        <v>-84</v>
      </c>
      <c r="AG24" s="47">
        <f t="shared" si="4"/>
        <v>1.3242677824267783</v>
      </c>
      <c r="AH24" s="45">
        <f t="shared" ref="AH24:AJ24" si="11">SUM(AH3:AH23)</f>
        <v>103</v>
      </c>
      <c r="AI24" s="45">
        <f t="shared" si="11"/>
        <v>130</v>
      </c>
      <c r="AJ24" s="45">
        <f t="shared" si="11"/>
        <v>26</v>
      </c>
      <c r="AK24" s="48">
        <f t="shared" si="8"/>
        <v>0.44787644787644787</v>
      </c>
    </row>
    <row r="25" spans="1:38" ht="18" customHeight="1">
      <c r="A25" s="82"/>
      <c r="B25" s="84" t="s">
        <v>63</v>
      </c>
      <c r="C25" s="51">
        <f t="shared" ref="C25:AB25" si="12">30-C24</f>
        <v>13</v>
      </c>
      <c r="D25" s="51">
        <f t="shared" si="12"/>
        <v>13.5</v>
      </c>
      <c r="E25" s="50">
        <f t="shared" si="12"/>
        <v>18.5</v>
      </c>
      <c r="F25" s="52">
        <f t="shared" si="12"/>
        <v>15</v>
      </c>
      <c r="G25" s="51">
        <f t="shared" si="12"/>
        <v>13.5</v>
      </c>
      <c r="H25" s="50">
        <f t="shared" si="12"/>
        <v>18</v>
      </c>
      <c r="I25" s="51">
        <f t="shared" si="12"/>
        <v>14</v>
      </c>
      <c r="J25" s="50">
        <f t="shared" si="12"/>
        <v>18.5</v>
      </c>
      <c r="K25" s="51">
        <f t="shared" si="12"/>
        <v>11.5</v>
      </c>
      <c r="L25" s="50">
        <f t="shared" si="12"/>
        <v>22.5</v>
      </c>
      <c r="M25" s="50">
        <f t="shared" si="12"/>
        <v>25</v>
      </c>
      <c r="N25" s="51">
        <f t="shared" si="12"/>
        <v>13</v>
      </c>
      <c r="O25" s="50">
        <f t="shared" si="12"/>
        <v>16</v>
      </c>
      <c r="P25" s="51">
        <f t="shared" si="12"/>
        <v>11.5</v>
      </c>
      <c r="Q25" s="50">
        <f t="shared" si="12"/>
        <v>19.5</v>
      </c>
      <c r="R25" s="51">
        <f t="shared" si="12"/>
        <v>12</v>
      </c>
      <c r="S25" s="50">
        <f t="shared" si="12"/>
        <v>20.5</v>
      </c>
      <c r="T25" s="50">
        <f t="shared" si="12"/>
        <v>16</v>
      </c>
      <c r="U25" s="50">
        <f t="shared" si="12"/>
        <v>19</v>
      </c>
      <c r="V25" s="51">
        <f t="shared" si="12"/>
        <v>11.5</v>
      </c>
      <c r="W25" s="51">
        <f t="shared" si="12"/>
        <v>12</v>
      </c>
      <c r="X25" s="50">
        <f t="shared" si="12"/>
        <v>23.5</v>
      </c>
      <c r="Y25" s="51">
        <f t="shared" si="12"/>
        <v>10.5</v>
      </c>
      <c r="Z25" s="50">
        <f t="shared" si="12"/>
        <v>15.5</v>
      </c>
      <c r="AA25" s="50">
        <f t="shared" si="12"/>
        <v>23</v>
      </c>
      <c r="AB25" s="50">
        <f t="shared" si="12"/>
        <v>16.5</v>
      </c>
      <c r="AC25" s="82"/>
      <c r="AD25" s="82"/>
      <c r="AE25" s="82"/>
      <c r="AF25" s="82"/>
      <c r="AG25" s="39"/>
      <c r="AH25" s="39"/>
      <c r="AI25" s="39"/>
      <c r="AJ25" s="39"/>
      <c r="AK25" s="39"/>
    </row>
    <row r="26" spans="1:38" ht="18" customHeight="1">
      <c r="A26" s="39"/>
      <c r="B26" s="49" t="s">
        <v>64</v>
      </c>
      <c r="C26" s="85" t="s">
        <v>125</v>
      </c>
      <c r="D26" s="85" t="s">
        <v>126</v>
      </c>
      <c r="E26" s="85" t="s">
        <v>127</v>
      </c>
      <c r="F26" s="85" t="s">
        <v>79</v>
      </c>
      <c r="G26" s="85" t="s">
        <v>128</v>
      </c>
      <c r="H26" s="85" t="s">
        <v>81</v>
      </c>
      <c r="I26" s="85" t="s">
        <v>129</v>
      </c>
      <c r="J26" s="85" t="s">
        <v>83</v>
      </c>
      <c r="K26" s="85" t="s">
        <v>84</v>
      </c>
      <c r="L26" s="85" t="s">
        <v>85</v>
      </c>
      <c r="M26" s="85" t="s">
        <v>86</v>
      </c>
      <c r="N26" s="85" t="s">
        <v>130</v>
      </c>
      <c r="O26" s="85" t="s">
        <v>131</v>
      </c>
      <c r="P26" s="86" t="s">
        <v>125</v>
      </c>
      <c r="Q26" s="86" t="s">
        <v>66</v>
      </c>
      <c r="R26" s="86" t="s">
        <v>127</v>
      </c>
      <c r="S26" s="87" t="s">
        <v>132</v>
      </c>
      <c r="T26" s="87" t="s">
        <v>133</v>
      </c>
      <c r="U26" s="87" t="s">
        <v>134</v>
      </c>
      <c r="V26" s="87" t="s">
        <v>135</v>
      </c>
      <c r="W26" s="87" t="s">
        <v>136</v>
      </c>
      <c r="X26" s="87" t="s">
        <v>137</v>
      </c>
      <c r="Y26" s="87" t="s">
        <v>138</v>
      </c>
      <c r="Z26" s="87" t="s">
        <v>139</v>
      </c>
      <c r="AA26" s="88" t="s">
        <v>140</v>
      </c>
      <c r="AB26" s="88" t="s">
        <v>141</v>
      </c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8" ht="18" customHeight="1">
      <c r="A27" s="26">
        <v>21</v>
      </c>
      <c r="B27" s="39"/>
      <c r="C27" s="28">
        <f t="shared" ref="C27:O27" si="13">COUNT(C3:C23)</f>
        <v>10</v>
      </c>
      <c r="D27" s="28">
        <f t="shared" si="13"/>
        <v>10</v>
      </c>
      <c r="E27" s="28">
        <f t="shared" si="13"/>
        <v>10</v>
      </c>
      <c r="F27" s="28">
        <f t="shared" si="13"/>
        <v>10</v>
      </c>
      <c r="G27" s="28">
        <f t="shared" si="13"/>
        <v>10</v>
      </c>
      <c r="H27" s="28">
        <f t="shared" si="13"/>
        <v>10</v>
      </c>
      <c r="I27" s="28">
        <f t="shared" si="13"/>
        <v>10</v>
      </c>
      <c r="J27" s="28">
        <f t="shared" si="13"/>
        <v>10</v>
      </c>
      <c r="K27" s="28">
        <f t="shared" si="13"/>
        <v>10</v>
      </c>
      <c r="L27" s="28">
        <f t="shared" si="13"/>
        <v>10</v>
      </c>
      <c r="M27" s="28">
        <f t="shared" si="13"/>
        <v>10</v>
      </c>
      <c r="N27" s="28">
        <f t="shared" si="13"/>
        <v>10</v>
      </c>
      <c r="O27" s="28">
        <f t="shared" si="13"/>
        <v>10</v>
      </c>
      <c r="P27" s="86" t="s">
        <v>142</v>
      </c>
      <c r="Q27" s="86" t="s">
        <v>143</v>
      </c>
      <c r="R27" s="86" t="s">
        <v>144</v>
      </c>
      <c r="S27" s="87" t="s">
        <v>92</v>
      </c>
      <c r="T27" s="87" t="s">
        <v>93</v>
      </c>
      <c r="U27" s="87" t="s">
        <v>145</v>
      </c>
      <c r="V27" s="87" t="s">
        <v>95</v>
      </c>
      <c r="W27" s="87" t="s">
        <v>96</v>
      </c>
      <c r="X27" s="87" t="s">
        <v>146</v>
      </c>
      <c r="Y27" s="87" t="s">
        <v>98</v>
      </c>
      <c r="Z27" s="87" t="s">
        <v>99</v>
      </c>
      <c r="AA27" s="88" t="s">
        <v>100</v>
      </c>
      <c r="AB27" s="88" t="s">
        <v>147</v>
      </c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8" ht="18" customHeight="1"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28">
        <f t="shared" ref="P28:AB28" si="14">COUNT(P3:P23)</f>
        <v>10</v>
      </c>
      <c r="Q28" s="28">
        <f t="shared" si="14"/>
        <v>10</v>
      </c>
      <c r="R28" s="28">
        <f t="shared" si="14"/>
        <v>10</v>
      </c>
      <c r="S28" s="28">
        <f t="shared" si="14"/>
        <v>10</v>
      </c>
      <c r="T28" s="28">
        <f t="shared" si="14"/>
        <v>10</v>
      </c>
      <c r="U28" s="28">
        <f t="shared" si="14"/>
        <v>10</v>
      </c>
      <c r="V28" s="28">
        <f t="shared" si="14"/>
        <v>10</v>
      </c>
      <c r="W28" s="28">
        <f t="shared" si="14"/>
        <v>10</v>
      </c>
      <c r="X28" s="28">
        <f t="shared" si="14"/>
        <v>10</v>
      </c>
      <c r="Y28" s="28">
        <f t="shared" si="14"/>
        <v>10</v>
      </c>
      <c r="Z28" s="28">
        <f t="shared" si="14"/>
        <v>10</v>
      </c>
      <c r="AA28" s="28">
        <f t="shared" si="14"/>
        <v>9</v>
      </c>
      <c r="AB28" s="28">
        <f t="shared" si="14"/>
        <v>10</v>
      </c>
    </row>
    <row r="29" spans="1:38" ht="18" customHeight="1"/>
    <row r="30" spans="1:38" ht="18" customHeight="1"/>
    <row r="31" spans="1:38" ht="18" customHeight="1"/>
    <row r="32" spans="1:38" ht="18" customHeight="1"/>
    <row r="33" ht="18" customHeight="1"/>
    <row r="34" ht="18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0"/>
  <sheetViews>
    <sheetView workbookViewId="0">
      <pane xSplit="2" topLeftCell="C1" activePane="topRight" state="frozen"/>
      <selection pane="topRight" activeCell="V28" sqref="V28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5.6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>
        <v>2021</v>
      </c>
      <c r="B1" s="453" t="s">
        <v>148</v>
      </c>
      <c r="C1" s="437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40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455" t="s">
        <v>3</v>
      </c>
      <c r="AD1" s="450" t="s">
        <v>4</v>
      </c>
      <c r="AE1" s="450" t="s">
        <v>5</v>
      </c>
      <c r="AF1" s="450" t="s">
        <v>6</v>
      </c>
      <c r="AG1" s="451" t="s">
        <v>7</v>
      </c>
      <c r="AH1" s="451" t="s">
        <v>8</v>
      </c>
      <c r="AI1" s="451" t="s">
        <v>9</v>
      </c>
      <c r="AJ1" s="451" t="s">
        <v>10</v>
      </c>
      <c r="AK1" s="452" t="s">
        <v>11</v>
      </c>
    </row>
    <row r="2" spans="1:38" ht="18" customHeight="1">
      <c r="A2" s="435"/>
      <c r="B2" s="454"/>
      <c r="C2" s="60" t="s">
        <v>36</v>
      </c>
      <c r="D2" s="1" t="s">
        <v>32</v>
      </c>
      <c r="E2" s="2" t="s">
        <v>33</v>
      </c>
      <c r="F2" s="1" t="s">
        <v>103</v>
      </c>
      <c r="G2" s="2" t="s">
        <v>24</v>
      </c>
      <c r="H2" s="1" t="s">
        <v>12</v>
      </c>
      <c r="I2" s="1" t="s">
        <v>25</v>
      </c>
      <c r="J2" s="1" t="s">
        <v>14</v>
      </c>
      <c r="K2" s="1" t="s">
        <v>34</v>
      </c>
      <c r="L2" s="2" t="s">
        <v>28</v>
      </c>
      <c r="M2" s="1" t="s">
        <v>29</v>
      </c>
      <c r="N2" s="2" t="s">
        <v>30</v>
      </c>
      <c r="O2" s="61" t="s">
        <v>31</v>
      </c>
      <c r="P2" s="63" t="s">
        <v>21</v>
      </c>
      <c r="Q2" s="64" t="s">
        <v>22</v>
      </c>
      <c r="R2" s="5" t="s">
        <v>38</v>
      </c>
      <c r="S2" s="90" t="s">
        <v>35</v>
      </c>
      <c r="T2" s="6" t="s">
        <v>37</v>
      </c>
      <c r="U2" s="90" t="s">
        <v>25</v>
      </c>
      <c r="V2" s="4" t="s">
        <v>26</v>
      </c>
      <c r="W2" s="90" t="s">
        <v>16</v>
      </c>
      <c r="X2" s="4" t="s">
        <v>17</v>
      </c>
      <c r="Y2" s="90" t="s">
        <v>18</v>
      </c>
      <c r="Z2" s="4" t="s">
        <v>19</v>
      </c>
      <c r="AA2" s="4" t="s">
        <v>23</v>
      </c>
      <c r="AB2" s="64" t="s">
        <v>20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7" t="s">
        <v>15</v>
      </c>
      <c r="B3" s="91" t="s">
        <v>149</v>
      </c>
      <c r="C3" s="92">
        <v>3</v>
      </c>
      <c r="D3" s="66">
        <v>2</v>
      </c>
      <c r="E3" s="66"/>
      <c r="F3" s="66">
        <v>3</v>
      </c>
      <c r="G3" s="66"/>
      <c r="H3" s="66"/>
      <c r="I3" s="66">
        <v>2</v>
      </c>
      <c r="J3" s="66">
        <v>3</v>
      </c>
      <c r="K3" s="66">
        <v>3</v>
      </c>
      <c r="L3" s="66">
        <v>1.5</v>
      </c>
      <c r="M3" s="66"/>
      <c r="N3" s="66"/>
      <c r="O3" s="92"/>
      <c r="P3" s="66">
        <v>3</v>
      </c>
      <c r="Q3" s="66">
        <v>3</v>
      </c>
      <c r="R3" s="66"/>
      <c r="S3" s="66">
        <v>2</v>
      </c>
      <c r="T3" s="66">
        <v>2.5</v>
      </c>
      <c r="U3" s="66"/>
      <c r="V3" s="66">
        <v>2.5</v>
      </c>
      <c r="W3" s="66">
        <v>2</v>
      </c>
      <c r="X3" s="66"/>
      <c r="Y3" s="66"/>
      <c r="Z3" s="66">
        <v>3</v>
      </c>
      <c r="AA3" s="67">
        <v>2.5</v>
      </c>
      <c r="AB3" s="558"/>
      <c r="AC3" s="68">
        <f t="shared" ref="AC3:AC20" si="0">COUNT(C3:AB3)</f>
        <v>15</v>
      </c>
      <c r="AD3" s="69">
        <f t="shared" ref="AD3:AD20" si="1">SUM(C3:AB3)</f>
        <v>38</v>
      </c>
      <c r="AE3" s="70">
        <f t="shared" ref="AE3:AE20" si="2">(AC3)*3-(AD3)</f>
        <v>7</v>
      </c>
      <c r="AF3" s="71">
        <f t="shared" ref="AF3:AF20" si="3">AD3-AE3</f>
        <v>31</v>
      </c>
      <c r="AG3" s="72">
        <f t="shared" ref="AG3:AG21" si="4">AD3/AC3</f>
        <v>2.5333333333333332</v>
      </c>
      <c r="AH3" s="73">
        <f t="shared" ref="AH3:AH20" si="5">COUNTIFS(C3:AB3,"&gt;1.5")</f>
        <v>14</v>
      </c>
      <c r="AI3" s="73">
        <f t="shared" ref="AI3:AI20" si="6">COUNTIFS(C3:AB3,"&lt;1.5")</f>
        <v>0</v>
      </c>
      <c r="AJ3" s="73">
        <f t="shared" ref="AJ3:AJ20" si="7">COUNTIFS(C3:AB3,"=1.5")</f>
        <v>1</v>
      </c>
      <c r="AK3" s="74">
        <f t="shared" ref="AK3:AK21" si="8">((AH3)+0.5*(AJ3))/SUM(AH3:AJ3)</f>
        <v>0.96666666666666667</v>
      </c>
      <c r="AL3" s="93" t="s">
        <v>45</v>
      </c>
    </row>
    <row r="4" spans="1:38" ht="18" customHeight="1">
      <c r="A4" s="7" t="s">
        <v>15</v>
      </c>
      <c r="B4" s="21" t="s">
        <v>150</v>
      </c>
      <c r="C4" s="66"/>
      <c r="D4" s="66">
        <v>2</v>
      </c>
      <c r="E4" s="66">
        <v>1.5</v>
      </c>
      <c r="F4" s="66"/>
      <c r="G4" s="66">
        <v>2.5</v>
      </c>
      <c r="H4" s="66">
        <v>2</v>
      </c>
      <c r="I4" s="66">
        <v>1</v>
      </c>
      <c r="J4" s="66">
        <v>2</v>
      </c>
      <c r="K4" s="66">
        <v>2.5</v>
      </c>
      <c r="L4" s="66"/>
      <c r="M4" s="66"/>
      <c r="N4" s="66">
        <v>3</v>
      </c>
      <c r="O4" s="92"/>
      <c r="P4" s="66">
        <v>3</v>
      </c>
      <c r="Q4" s="66"/>
      <c r="R4" s="66"/>
      <c r="S4" s="76"/>
      <c r="T4" s="66"/>
      <c r="U4" s="66">
        <v>2</v>
      </c>
      <c r="V4" s="66">
        <v>2.5</v>
      </c>
      <c r="W4" s="66"/>
      <c r="X4" s="66">
        <v>3</v>
      </c>
      <c r="Y4" s="76">
        <v>2.5</v>
      </c>
      <c r="Z4" s="66"/>
      <c r="AA4" s="67">
        <v>3</v>
      </c>
      <c r="AB4" s="558"/>
      <c r="AC4" s="68">
        <f t="shared" si="0"/>
        <v>14</v>
      </c>
      <c r="AD4" s="69">
        <f t="shared" si="1"/>
        <v>32.5</v>
      </c>
      <c r="AE4" s="70">
        <f t="shared" si="2"/>
        <v>9.5</v>
      </c>
      <c r="AF4" s="71">
        <f t="shared" si="3"/>
        <v>23</v>
      </c>
      <c r="AG4" s="72">
        <f t="shared" si="4"/>
        <v>2.3214285714285716</v>
      </c>
      <c r="AH4" s="73">
        <f t="shared" si="5"/>
        <v>12</v>
      </c>
      <c r="AI4" s="73">
        <f t="shared" si="6"/>
        <v>1</v>
      </c>
      <c r="AJ4" s="73">
        <f t="shared" si="7"/>
        <v>1</v>
      </c>
      <c r="AK4" s="74">
        <f t="shared" si="8"/>
        <v>0.8928571428571429</v>
      </c>
      <c r="AL4" s="94"/>
    </row>
    <row r="5" spans="1:38" ht="18" customHeight="1">
      <c r="A5" s="7" t="s">
        <v>15</v>
      </c>
      <c r="B5" s="21" t="s">
        <v>151</v>
      </c>
      <c r="C5" s="66"/>
      <c r="D5" s="66"/>
      <c r="E5" s="66"/>
      <c r="F5" s="66"/>
      <c r="G5" s="66"/>
      <c r="H5" s="66"/>
      <c r="I5" s="66"/>
      <c r="J5" s="66"/>
      <c r="K5" s="66"/>
      <c r="L5" s="66">
        <v>3</v>
      </c>
      <c r="M5" s="66"/>
      <c r="N5" s="66">
        <v>3</v>
      </c>
      <c r="O5" s="92"/>
      <c r="P5" s="66"/>
      <c r="Q5" s="66">
        <v>1</v>
      </c>
      <c r="R5" s="66">
        <v>1</v>
      </c>
      <c r="S5" s="66"/>
      <c r="T5" s="66"/>
      <c r="U5" s="66">
        <v>2</v>
      </c>
      <c r="V5" s="66"/>
      <c r="W5" s="66"/>
      <c r="X5" s="66"/>
      <c r="Y5" s="66"/>
      <c r="Z5" s="66">
        <v>2.5</v>
      </c>
      <c r="AA5" s="67">
        <v>3</v>
      </c>
      <c r="AB5" s="558"/>
      <c r="AC5" s="68">
        <f t="shared" si="0"/>
        <v>7</v>
      </c>
      <c r="AD5" s="69">
        <f t="shared" si="1"/>
        <v>15.5</v>
      </c>
      <c r="AE5" s="70">
        <f t="shared" si="2"/>
        <v>5.5</v>
      </c>
      <c r="AF5" s="71">
        <f t="shared" si="3"/>
        <v>10</v>
      </c>
      <c r="AG5" s="72">
        <f t="shared" si="4"/>
        <v>2.2142857142857144</v>
      </c>
      <c r="AH5" s="73">
        <f t="shared" si="5"/>
        <v>5</v>
      </c>
      <c r="AI5" s="73">
        <f t="shared" si="6"/>
        <v>2</v>
      </c>
      <c r="AJ5" s="73">
        <f t="shared" si="7"/>
        <v>0</v>
      </c>
      <c r="AK5" s="74">
        <f t="shared" si="8"/>
        <v>0.7142857142857143</v>
      </c>
      <c r="AL5" s="94"/>
    </row>
    <row r="6" spans="1:38" ht="18" customHeight="1">
      <c r="A6" s="7" t="s">
        <v>15</v>
      </c>
      <c r="B6" s="21" t="s">
        <v>152</v>
      </c>
      <c r="C6" s="66">
        <v>2.5</v>
      </c>
      <c r="D6" s="66">
        <v>0.5</v>
      </c>
      <c r="E6" s="66">
        <v>2</v>
      </c>
      <c r="F6" s="66"/>
      <c r="G6" s="66">
        <v>3</v>
      </c>
      <c r="H6" s="66">
        <v>0</v>
      </c>
      <c r="I6" s="66">
        <v>3</v>
      </c>
      <c r="J6" s="66">
        <v>1</v>
      </c>
      <c r="K6" s="66"/>
      <c r="L6" s="66">
        <v>3</v>
      </c>
      <c r="M6" s="66">
        <v>0.5</v>
      </c>
      <c r="N6" s="66">
        <v>2.5</v>
      </c>
      <c r="O6" s="92"/>
      <c r="P6" s="66">
        <v>1</v>
      </c>
      <c r="Q6" s="66"/>
      <c r="R6" s="66">
        <v>0.5</v>
      </c>
      <c r="S6" s="66">
        <v>3</v>
      </c>
      <c r="T6" s="66"/>
      <c r="U6" s="66">
        <v>0</v>
      </c>
      <c r="V6" s="66">
        <v>1.5</v>
      </c>
      <c r="W6" s="66">
        <v>3</v>
      </c>
      <c r="X6" s="66">
        <v>1.5</v>
      </c>
      <c r="Y6" s="66">
        <v>0</v>
      </c>
      <c r="Z6" s="66"/>
      <c r="AA6" s="67">
        <v>3</v>
      </c>
      <c r="AB6" s="558"/>
      <c r="AC6" s="68">
        <f t="shared" si="0"/>
        <v>19</v>
      </c>
      <c r="AD6" s="69">
        <f t="shared" si="1"/>
        <v>31.5</v>
      </c>
      <c r="AE6" s="70">
        <f t="shared" si="2"/>
        <v>25.5</v>
      </c>
      <c r="AF6" s="71">
        <f t="shared" si="3"/>
        <v>6</v>
      </c>
      <c r="AG6" s="72">
        <f t="shared" si="4"/>
        <v>1.6578947368421053</v>
      </c>
      <c r="AH6" s="73">
        <f t="shared" si="5"/>
        <v>9</v>
      </c>
      <c r="AI6" s="73">
        <f t="shared" si="6"/>
        <v>8</v>
      </c>
      <c r="AJ6" s="73">
        <f t="shared" si="7"/>
        <v>2</v>
      </c>
      <c r="AK6" s="74">
        <f t="shared" si="8"/>
        <v>0.52631578947368418</v>
      </c>
      <c r="AL6" s="94"/>
    </row>
    <row r="7" spans="1:38" ht="18" customHeight="1">
      <c r="A7" s="7" t="s">
        <v>15</v>
      </c>
      <c r="B7" s="21" t="s">
        <v>153</v>
      </c>
      <c r="C7" s="66">
        <v>2</v>
      </c>
      <c r="D7" s="66"/>
      <c r="E7" s="66">
        <v>3</v>
      </c>
      <c r="F7" s="66">
        <v>2</v>
      </c>
      <c r="G7" s="66"/>
      <c r="H7" s="66"/>
      <c r="I7" s="66"/>
      <c r="J7" s="66">
        <v>0</v>
      </c>
      <c r="K7" s="66">
        <v>2</v>
      </c>
      <c r="L7" s="66"/>
      <c r="M7" s="66">
        <v>0.5</v>
      </c>
      <c r="N7" s="66"/>
      <c r="O7" s="92"/>
      <c r="P7" s="66"/>
      <c r="Q7" s="66">
        <v>1</v>
      </c>
      <c r="R7" s="77">
        <v>2.5</v>
      </c>
      <c r="S7" s="66">
        <v>2.5</v>
      </c>
      <c r="T7" s="66"/>
      <c r="U7" s="77">
        <v>2</v>
      </c>
      <c r="V7" s="66">
        <v>1.5</v>
      </c>
      <c r="W7" s="66">
        <v>0.5</v>
      </c>
      <c r="X7" s="66"/>
      <c r="Y7" s="66"/>
      <c r="Z7" s="66"/>
      <c r="AA7" s="66"/>
      <c r="AB7" s="558"/>
      <c r="AC7" s="68">
        <f t="shared" si="0"/>
        <v>12</v>
      </c>
      <c r="AD7" s="69">
        <f t="shared" si="1"/>
        <v>19.5</v>
      </c>
      <c r="AE7" s="70">
        <f t="shared" si="2"/>
        <v>16.5</v>
      </c>
      <c r="AF7" s="71">
        <f t="shared" si="3"/>
        <v>3</v>
      </c>
      <c r="AG7" s="72">
        <f t="shared" si="4"/>
        <v>1.625</v>
      </c>
      <c r="AH7" s="73">
        <f t="shared" si="5"/>
        <v>7</v>
      </c>
      <c r="AI7" s="73">
        <f t="shared" si="6"/>
        <v>4</v>
      </c>
      <c r="AJ7" s="73">
        <f t="shared" si="7"/>
        <v>1</v>
      </c>
      <c r="AK7" s="74">
        <f t="shared" si="8"/>
        <v>0.625</v>
      </c>
      <c r="AL7" s="94"/>
    </row>
    <row r="8" spans="1:38" ht="18" customHeight="1">
      <c r="A8" s="7" t="s">
        <v>15</v>
      </c>
      <c r="B8" s="21" t="s">
        <v>154</v>
      </c>
      <c r="C8" s="66">
        <v>0.5</v>
      </c>
      <c r="D8" s="66">
        <v>3</v>
      </c>
      <c r="E8" s="66"/>
      <c r="F8" s="66">
        <v>0.5</v>
      </c>
      <c r="G8" s="66">
        <v>0.5</v>
      </c>
      <c r="H8" s="66"/>
      <c r="I8" s="66">
        <v>0.5</v>
      </c>
      <c r="J8" s="66">
        <v>0</v>
      </c>
      <c r="K8" s="66"/>
      <c r="L8" s="66"/>
      <c r="M8" s="66">
        <v>2</v>
      </c>
      <c r="N8" s="66">
        <v>2</v>
      </c>
      <c r="O8" s="92"/>
      <c r="P8" s="66"/>
      <c r="Q8" s="66">
        <v>2</v>
      </c>
      <c r="R8" s="66"/>
      <c r="S8" s="66">
        <v>2.5</v>
      </c>
      <c r="T8" s="66">
        <v>2.5</v>
      </c>
      <c r="U8" s="66">
        <v>3</v>
      </c>
      <c r="V8" s="66">
        <v>2.5</v>
      </c>
      <c r="W8" s="66">
        <v>0.5</v>
      </c>
      <c r="X8" s="66">
        <v>2</v>
      </c>
      <c r="Y8" s="79"/>
      <c r="Z8" s="66">
        <v>1</v>
      </c>
      <c r="AA8" s="66"/>
      <c r="AB8" s="558"/>
      <c r="AC8" s="68">
        <f t="shared" si="0"/>
        <v>16</v>
      </c>
      <c r="AD8" s="69">
        <f t="shared" si="1"/>
        <v>25</v>
      </c>
      <c r="AE8" s="70">
        <f t="shared" si="2"/>
        <v>23</v>
      </c>
      <c r="AF8" s="71">
        <f t="shared" si="3"/>
        <v>2</v>
      </c>
      <c r="AG8" s="72">
        <f t="shared" si="4"/>
        <v>1.5625</v>
      </c>
      <c r="AH8" s="73">
        <f t="shared" si="5"/>
        <v>9</v>
      </c>
      <c r="AI8" s="73">
        <f t="shared" si="6"/>
        <v>7</v>
      </c>
      <c r="AJ8" s="73">
        <f t="shared" si="7"/>
        <v>0</v>
      </c>
      <c r="AK8" s="74">
        <f t="shared" si="8"/>
        <v>0.5625</v>
      </c>
      <c r="AL8" s="94"/>
    </row>
    <row r="9" spans="1:38" ht="18" customHeight="1">
      <c r="A9" s="7" t="s">
        <v>15</v>
      </c>
      <c r="B9" s="21" t="s">
        <v>155</v>
      </c>
      <c r="C9" s="66"/>
      <c r="D9" s="66">
        <v>3</v>
      </c>
      <c r="E9" s="66">
        <v>1</v>
      </c>
      <c r="F9" s="66"/>
      <c r="G9" s="66">
        <v>3</v>
      </c>
      <c r="H9" s="66"/>
      <c r="I9" s="66">
        <v>2</v>
      </c>
      <c r="J9" s="66"/>
      <c r="K9" s="66">
        <v>0</v>
      </c>
      <c r="L9" s="66"/>
      <c r="M9" s="66"/>
      <c r="N9" s="66"/>
      <c r="O9" s="92"/>
      <c r="P9" s="66">
        <v>3</v>
      </c>
      <c r="Q9" s="66"/>
      <c r="R9" s="77">
        <v>0.5</v>
      </c>
      <c r="S9" s="66">
        <v>2.5</v>
      </c>
      <c r="T9" s="66">
        <v>1</v>
      </c>
      <c r="U9" s="66">
        <v>3</v>
      </c>
      <c r="V9" s="66"/>
      <c r="W9" s="66">
        <v>0</v>
      </c>
      <c r="X9" s="66"/>
      <c r="Y9" s="79">
        <v>0.5</v>
      </c>
      <c r="Z9" s="66">
        <v>1</v>
      </c>
      <c r="AA9" s="66"/>
      <c r="AB9" s="558"/>
      <c r="AC9" s="68">
        <f t="shared" si="0"/>
        <v>13</v>
      </c>
      <c r="AD9" s="69">
        <f t="shared" si="1"/>
        <v>20.5</v>
      </c>
      <c r="AE9" s="70">
        <f t="shared" si="2"/>
        <v>18.5</v>
      </c>
      <c r="AF9" s="71">
        <f t="shared" si="3"/>
        <v>2</v>
      </c>
      <c r="AG9" s="72">
        <f t="shared" si="4"/>
        <v>1.5769230769230769</v>
      </c>
      <c r="AH9" s="73">
        <f t="shared" si="5"/>
        <v>6</v>
      </c>
      <c r="AI9" s="73">
        <f t="shared" si="6"/>
        <v>7</v>
      </c>
      <c r="AJ9" s="73">
        <f t="shared" si="7"/>
        <v>0</v>
      </c>
      <c r="AK9" s="74">
        <f t="shared" si="8"/>
        <v>0.46153846153846156</v>
      </c>
      <c r="AL9" s="94"/>
    </row>
    <row r="10" spans="1:38" ht="18" customHeight="1">
      <c r="A10" s="7" t="s">
        <v>15</v>
      </c>
      <c r="B10" s="21" t="s">
        <v>156</v>
      </c>
      <c r="C10" s="66"/>
      <c r="D10" s="66"/>
      <c r="E10" s="66"/>
      <c r="F10" s="66"/>
      <c r="G10" s="66"/>
      <c r="H10" s="66"/>
      <c r="I10" s="66"/>
      <c r="J10" s="66"/>
      <c r="K10" s="66"/>
      <c r="L10" s="66">
        <v>2</v>
      </c>
      <c r="M10" s="66">
        <v>0</v>
      </c>
      <c r="N10" s="66">
        <v>3</v>
      </c>
      <c r="O10" s="92"/>
      <c r="P10" s="66">
        <v>3</v>
      </c>
      <c r="Q10" s="66">
        <v>1.5</v>
      </c>
      <c r="R10" s="66"/>
      <c r="S10" s="66"/>
      <c r="T10" s="66">
        <v>0.5</v>
      </c>
      <c r="U10" s="66"/>
      <c r="V10" s="66">
        <v>1.5</v>
      </c>
      <c r="W10" s="66">
        <v>2.5</v>
      </c>
      <c r="X10" s="66">
        <v>0.5</v>
      </c>
      <c r="Y10" s="66">
        <v>1.5</v>
      </c>
      <c r="Z10" s="66"/>
      <c r="AA10" s="67">
        <v>0.5</v>
      </c>
      <c r="AB10" s="558"/>
      <c r="AC10" s="68">
        <f t="shared" si="0"/>
        <v>11</v>
      </c>
      <c r="AD10" s="69">
        <f t="shared" si="1"/>
        <v>16.5</v>
      </c>
      <c r="AE10" s="70">
        <f t="shared" si="2"/>
        <v>16.5</v>
      </c>
      <c r="AF10" s="71">
        <f t="shared" si="3"/>
        <v>0</v>
      </c>
      <c r="AG10" s="72">
        <f t="shared" si="4"/>
        <v>1.5</v>
      </c>
      <c r="AH10" s="73">
        <f t="shared" si="5"/>
        <v>4</v>
      </c>
      <c r="AI10" s="73">
        <f t="shared" si="6"/>
        <v>4</v>
      </c>
      <c r="AJ10" s="73">
        <f t="shared" si="7"/>
        <v>3</v>
      </c>
      <c r="AK10" s="74">
        <f t="shared" si="8"/>
        <v>0.5</v>
      </c>
      <c r="AL10" s="94"/>
    </row>
    <row r="11" spans="1:38" ht="18" customHeight="1">
      <c r="A11" s="7" t="s">
        <v>15</v>
      </c>
      <c r="B11" s="21" t="s">
        <v>157</v>
      </c>
      <c r="C11" s="76"/>
      <c r="D11" s="76"/>
      <c r="E11" s="76">
        <v>0</v>
      </c>
      <c r="F11" s="76">
        <v>0</v>
      </c>
      <c r="G11" s="76">
        <v>2.5</v>
      </c>
      <c r="H11" s="76">
        <v>2.5</v>
      </c>
      <c r="I11" s="76"/>
      <c r="J11" s="76">
        <v>3</v>
      </c>
      <c r="K11" s="76"/>
      <c r="L11" s="76">
        <v>3</v>
      </c>
      <c r="M11" s="76">
        <v>1.5</v>
      </c>
      <c r="N11" s="76">
        <v>3</v>
      </c>
      <c r="O11" s="95"/>
      <c r="P11" s="76"/>
      <c r="Q11" s="76">
        <v>0</v>
      </c>
      <c r="R11" s="66">
        <v>2.5</v>
      </c>
      <c r="S11" s="66"/>
      <c r="T11" s="66">
        <v>0</v>
      </c>
      <c r="U11" s="66">
        <v>0.5</v>
      </c>
      <c r="V11" s="66"/>
      <c r="W11" s="66">
        <v>0</v>
      </c>
      <c r="X11" s="66"/>
      <c r="Y11" s="66">
        <v>0</v>
      </c>
      <c r="Z11" s="79"/>
      <c r="AA11" s="67">
        <v>3</v>
      </c>
      <c r="AB11" s="558"/>
      <c r="AC11" s="68">
        <f t="shared" si="0"/>
        <v>15</v>
      </c>
      <c r="AD11" s="69">
        <f t="shared" si="1"/>
        <v>21.5</v>
      </c>
      <c r="AE11" s="70">
        <f t="shared" si="2"/>
        <v>23.5</v>
      </c>
      <c r="AF11" s="71">
        <f t="shared" si="3"/>
        <v>-2</v>
      </c>
      <c r="AG11" s="72">
        <f t="shared" si="4"/>
        <v>1.4333333333333333</v>
      </c>
      <c r="AH11" s="73">
        <f t="shared" si="5"/>
        <v>7</v>
      </c>
      <c r="AI11" s="73">
        <f t="shared" si="6"/>
        <v>7</v>
      </c>
      <c r="AJ11" s="73">
        <f t="shared" si="7"/>
        <v>1</v>
      </c>
      <c r="AK11" s="74">
        <f t="shared" si="8"/>
        <v>0.5</v>
      </c>
      <c r="AL11" s="94"/>
    </row>
    <row r="12" spans="1:38" ht="18" customHeight="1">
      <c r="A12" s="7" t="s">
        <v>15</v>
      </c>
      <c r="B12" s="21" t="s">
        <v>158</v>
      </c>
      <c r="C12" s="76"/>
      <c r="D12" s="76"/>
      <c r="E12" s="76"/>
      <c r="F12" s="76"/>
      <c r="G12" s="76"/>
      <c r="H12" s="76"/>
      <c r="I12" s="76"/>
      <c r="J12" s="76">
        <v>2</v>
      </c>
      <c r="K12" s="76">
        <v>0</v>
      </c>
      <c r="L12" s="76"/>
      <c r="M12" s="76"/>
      <c r="N12" s="76"/>
      <c r="O12" s="95"/>
      <c r="P12" s="76"/>
      <c r="Q12" s="76"/>
      <c r="R12" s="66"/>
      <c r="S12" s="66"/>
      <c r="T12" s="66"/>
      <c r="U12" s="66"/>
      <c r="V12" s="66"/>
      <c r="W12" s="66"/>
      <c r="X12" s="66"/>
      <c r="Y12" s="66"/>
      <c r="Z12" s="79"/>
      <c r="AA12" s="66"/>
      <c r="AB12" s="558"/>
      <c r="AC12" s="68">
        <f t="shared" si="0"/>
        <v>2</v>
      </c>
      <c r="AD12" s="69">
        <f t="shared" si="1"/>
        <v>2</v>
      </c>
      <c r="AE12" s="70">
        <f t="shared" si="2"/>
        <v>4</v>
      </c>
      <c r="AF12" s="71">
        <f t="shared" si="3"/>
        <v>-2</v>
      </c>
      <c r="AG12" s="72">
        <f t="shared" si="4"/>
        <v>1</v>
      </c>
      <c r="AH12" s="73">
        <f t="shared" si="5"/>
        <v>1</v>
      </c>
      <c r="AI12" s="73">
        <f t="shared" si="6"/>
        <v>1</v>
      </c>
      <c r="AJ12" s="73">
        <f t="shared" si="7"/>
        <v>0</v>
      </c>
      <c r="AK12" s="74">
        <f t="shared" si="8"/>
        <v>0.5</v>
      </c>
      <c r="AL12" s="94"/>
    </row>
    <row r="13" spans="1:38" ht="18" customHeight="1">
      <c r="A13" s="7" t="s">
        <v>15</v>
      </c>
      <c r="B13" s="8" t="s">
        <v>159</v>
      </c>
      <c r="C13" s="66">
        <v>0</v>
      </c>
      <c r="D13" s="66">
        <v>2.5</v>
      </c>
      <c r="E13" s="66">
        <v>2.5</v>
      </c>
      <c r="F13" s="66">
        <v>1.5</v>
      </c>
      <c r="G13" s="66">
        <v>3</v>
      </c>
      <c r="H13" s="66">
        <v>1</v>
      </c>
      <c r="I13" s="66"/>
      <c r="J13" s="66"/>
      <c r="K13" s="66"/>
      <c r="L13" s="66">
        <v>1.5</v>
      </c>
      <c r="M13" s="66">
        <v>0.5</v>
      </c>
      <c r="N13" s="66"/>
      <c r="O13" s="92"/>
      <c r="P13" s="66">
        <v>1.5</v>
      </c>
      <c r="Q13" s="66">
        <v>1.5</v>
      </c>
      <c r="R13" s="66"/>
      <c r="S13" s="66">
        <v>3</v>
      </c>
      <c r="T13" s="66">
        <v>2.5</v>
      </c>
      <c r="U13" s="66">
        <v>0</v>
      </c>
      <c r="V13" s="66">
        <v>0.5</v>
      </c>
      <c r="W13" s="66"/>
      <c r="X13" s="66">
        <v>1</v>
      </c>
      <c r="Y13" s="66">
        <v>0</v>
      </c>
      <c r="Z13" s="79">
        <v>0.5</v>
      </c>
      <c r="AA13" s="67">
        <v>2.5</v>
      </c>
      <c r="AB13" s="558"/>
      <c r="AC13" s="68">
        <f t="shared" si="0"/>
        <v>18</v>
      </c>
      <c r="AD13" s="69">
        <f t="shared" si="1"/>
        <v>25.5</v>
      </c>
      <c r="AE13" s="70">
        <f t="shared" si="2"/>
        <v>28.5</v>
      </c>
      <c r="AF13" s="71">
        <f t="shared" si="3"/>
        <v>-3</v>
      </c>
      <c r="AG13" s="72">
        <f t="shared" si="4"/>
        <v>1.4166666666666667</v>
      </c>
      <c r="AH13" s="73">
        <f t="shared" si="5"/>
        <v>6</v>
      </c>
      <c r="AI13" s="73">
        <f t="shared" si="6"/>
        <v>8</v>
      </c>
      <c r="AJ13" s="73">
        <f t="shared" si="7"/>
        <v>4</v>
      </c>
      <c r="AK13" s="74">
        <f t="shared" si="8"/>
        <v>0.44444444444444442</v>
      </c>
      <c r="AL13" s="94"/>
    </row>
    <row r="14" spans="1:38" ht="18" customHeight="1">
      <c r="A14" s="7" t="s">
        <v>15</v>
      </c>
      <c r="B14" s="21" t="s">
        <v>160</v>
      </c>
      <c r="C14" s="66">
        <v>2.5</v>
      </c>
      <c r="D14" s="66">
        <v>1</v>
      </c>
      <c r="E14" s="66"/>
      <c r="F14" s="66">
        <v>1.5</v>
      </c>
      <c r="G14" s="66">
        <v>0.5</v>
      </c>
      <c r="H14" s="66">
        <v>0.5</v>
      </c>
      <c r="I14" s="66"/>
      <c r="J14" s="66"/>
      <c r="K14" s="66"/>
      <c r="L14" s="66">
        <v>0</v>
      </c>
      <c r="M14" s="66">
        <v>1.5</v>
      </c>
      <c r="N14" s="66">
        <v>0.5</v>
      </c>
      <c r="O14" s="92"/>
      <c r="P14" s="66">
        <v>0</v>
      </c>
      <c r="Q14" s="66">
        <v>3</v>
      </c>
      <c r="R14" s="66"/>
      <c r="S14" s="66">
        <v>1</v>
      </c>
      <c r="T14" s="66"/>
      <c r="U14" s="66"/>
      <c r="V14" s="66"/>
      <c r="W14" s="66"/>
      <c r="X14" s="66">
        <v>1.5</v>
      </c>
      <c r="Y14" s="66">
        <v>3</v>
      </c>
      <c r="Z14" s="66">
        <v>1.5</v>
      </c>
      <c r="AA14" s="67">
        <v>3</v>
      </c>
      <c r="AB14" s="558"/>
      <c r="AC14" s="68">
        <f t="shared" si="0"/>
        <v>15</v>
      </c>
      <c r="AD14" s="69">
        <f t="shared" si="1"/>
        <v>21</v>
      </c>
      <c r="AE14" s="70">
        <f t="shared" si="2"/>
        <v>24</v>
      </c>
      <c r="AF14" s="71">
        <f t="shared" si="3"/>
        <v>-3</v>
      </c>
      <c r="AG14" s="72">
        <f t="shared" si="4"/>
        <v>1.4</v>
      </c>
      <c r="AH14" s="73">
        <f t="shared" si="5"/>
        <v>4</v>
      </c>
      <c r="AI14" s="73">
        <f t="shared" si="6"/>
        <v>7</v>
      </c>
      <c r="AJ14" s="73">
        <f t="shared" si="7"/>
        <v>4</v>
      </c>
      <c r="AK14" s="74">
        <f t="shared" si="8"/>
        <v>0.4</v>
      </c>
      <c r="AL14" s="94"/>
    </row>
    <row r="15" spans="1:38" ht="18" customHeight="1">
      <c r="A15" s="7" t="s">
        <v>15</v>
      </c>
      <c r="B15" s="21" t="s">
        <v>161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92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>
        <v>0</v>
      </c>
      <c r="AA15" s="66"/>
      <c r="AB15" s="558"/>
      <c r="AC15" s="68">
        <f t="shared" si="0"/>
        <v>1</v>
      </c>
      <c r="AD15" s="69">
        <f t="shared" si="1"/>
        <v>0</v>
      </c>
      <c r="AE15" s="70">
        <f t="shared" si="2"/>
        <v>3</v>
      </c>
      <c r="AF15" s="71">
        <f t="shared" si="3"/>
        <v>-3</v>
      </c>
      <c r="AG15" s="72">
        <f t="shared" si="4"/>
        <v>0</v>
      </c>
      <c r="AH15" s="73">
        <f t="shared" si="5"/>
        <v>0</v>
      </c>
      <c r="AI15" s="73">
        <f t="shared" si="6"/>
        <v>1</v>
      </c>
      <c r="AJ15" s="73">
        <f t="shared" si="7"/>
        <v>0</v>
      </c>
      <c r="AK15" s="74">
        <f t="shared" si="8"/>
        <v>0</v>
      </c>
      <c r="AL15" s="94"/>
    </row>
    <row r="16" spans="1:38" ht="18" customHeight="1">
      <c r="A16" s="7" t="s">
        <v>15</v>
      </c>
      <c r="B16" s="21" t="s">
        <v>162</v>
      </c>
      <c r="C16" s="76">
        <v>3</v>
      </c>
      <c r="D16" s="76"/>
      <c r="E16" s="76">
        <v>0</v>
      </c>
      <c r="F16" s="76">
        <v>1.5</v>
      </c>
      <c r="G16" s="76"/>
      <c r="H16" s="76">
        <v>1.5</v>
      </c>
      <c r="I16" s="76">
        <v>2</v>
      </c>
      <c r="J16" s="76">
        <v>0.5</v>
      </c>
      <c r="K16" s="76">
        <v>0</v>
      </c>
      <c r="L16" s="76">
        <v>0</v>
      </c>
      <c r="M16" s="76">
        <v>1</v>
      </c>
      <c r="N16" s="76"/>
      <c r="O16" s="95"/>
      <c r="P16" s="76">
        <v>2</v>
      </c>
      <c r="Q16" s="76"/>
      <c r="R16" s="66">
        <v>2</v>
      </c>
      <c r="S16" s="66">
        <v>2.5</v>
      </c>
      <c r="T16" s="66">
        <v>0</v>
      </c>
      <c r="U16" s="66">
        <v>0</v>
      </c>
      <c r="V16" s="66">
        <v>3</v>
      </c>
      <c r="W16" s="66">
        <v>0</v>
      </c>
      <c r="X16" s="66">
        <v>3</v>
      </c>
      <c r="Y16" s="66">
        <v>1</v>
      </c>
      <c r="Z16" s="66"/>
      <c r="AA16" s="66"/>
      <c r="AB16" s="558"/>
      <c r="AC16" s="68">
        <f t="shared" si="0"/>
        <v>18</v>
      </c>
      <c r="AD16" s="69">
        <f t="shared" si="1"/>
        <v>23</v>
      </c>
      <c r="AE16" s="70">
        <f t="shared" si="2"/>
        <v>31</v>
      </c>
      <c r="AF16" s="71">
        <f t="shared" si="3"/>
        <v>-8</v>
      </c>
      <c r="AG16" s="72">
        <f t="shared" si="4"/>
        <v>1.2777777777777777</v>
      </c>
      <c r="AH16" s="73">
        <f t="shared" si="5"/>
        <v>7</v>
      </c>
      <c r="AI16" s="73">
        <f t="shared" si="6"/>
        <v>9</v>
      </c>
      <c r="AJ16" s="73">
        <f t="shared" si="7"/>
        <v>2</v>
      </c>
      <c r="AK16" s="74">
        <f t="shared" si="8"/>
        <v>0.44444444444444442</v>
      </c>
      <c r="AL16" s="94"/>
    </row>
    <row r="17" spans="1:38" ht="18" customHeight="1">
      <c r="A17" s="7" t="s">
        <v>15</v>
      </c>
      <c r="B17" s="18" t="s">
        <v>163</v>
      </c>
      <c r="C17" s="66">
        <v>0</v>
      </c>
      <c r="D17" s="66">
        <v>1</v>
      </c>
      <c r="E17" s="66">
        <v>0</v>
      </c>
      <c r="F17" s="66">
        <v>0.5</v>
      </c>
      <c r="G17" s="66">
        <v>3</v>
      </c>
      <c r="H17" s="66">
        <v>0</v>
      </c>
      <c r="I17" s="66">
        <v>2.5</v>
      </c>
      <c r="J17" s="66"/>
      <c r="K17" s="66">
        <v>0</v>
      </c>
      <c r="L17" s="66">
        <v>1</v>
      </c>
      <c r="M17" s="66"/>
      <c r="N17" s="66">
        <v>1</v>
      </c>
      <c r="O17" s="92"/>
      <c r="P17" s="66"/>
      <c r="Q17" s="66">
        <v>0</v>
      </c>
      <c r="R17" s="66">
        <v>2.5</v>
      </c>
      <c r="S17" s="76">
        <v>3</v>
      </c>
      <c r="T17" s="66">
        <v>0</v>
      </c>
      <c r="U17" s="66"/>
      <c r="V17" s="66">
        <v>0.5</v>
      </c>
      <c r="W17" s="66">
        <v>1</v>
      </c>
      <c r="X17" s="66"/>
      <c r="Y17" s="66">
        <v>3</v>
      </c>
      <c r="Z17" s="66"/>
      <c r="AA17" s="67">
        <v>2</v>
      </c>
      <c r="AB17" s="558"/>
      <c r="AC17" s="68">
        <f t="shared" si="0"/>
        <v>18</v>
      </c>
      <c r="AD17" s="69">
        <f t="shared" si="1"/>
        <v>21</v>
      </c>
      <c r="AE17" s="70">
        <f t="shared" si="2"/>
        <v>33</v>
      </c>
      <c r="AF17" s="71">
        <f t="shared" si="3"/>
        <v>-12</v>
      </c>
      <c r="AG17" s="72">
        <f t="shared" si="4"/>
        <v>1.1666666666666667</v>
      </c>
      <c r="AH17" s="73">
        <f t="shared" si="5"/>
        <v>6</v>
      </c>
      <c r="AI17" s="73">
        <f t="shared" si="6"/>
        <v>12</v>
      </c>
      <c r="AJ17" s="73">
        <f t="shared" si="7"/>
        <v>0</v>
      </c>
      <c r="AK17" s="74">
        <f t="shared" si="8"/>
        <v>0.33333333333333331</v>
      </c>
      <c r="AL17" s="94"/>
    </row>
    <row r="18" spans="1:38" ht="18" customHeight="1">
      <c r="A18" s="7" t="s">
        <v>15</v>
      </c>
      <c r="B18" s="8" t="s">
        <v>164</v>
      </c>
      <c r="C18" s="66">
        <v>0</v>
      </c>
      <c r="D18" s="66"/>
      <c r="E18" s="66">
        <v>0.5</v>
      </c>
      <c r="F18" s="66"/>
      <c r="G18" s="66">
        <v>1.5</v>
      </c>
      <c r="H18" s="66">
        <v>0</v>
      </c>
      <c r="I18" s="66">
        <v>0</v>
      </c>
      <c r="J18" s="66">
        <v>0</v>
      </c>
      <c r="K18" s="66">
        <v>3</v>
      </c>
      <c r="L18" s="66"/>
      <c r="M18" s="66">
        <v>3</v>
      </c>
      <c r="N18" s="66"/>
      <c r="O18" s="92"/>
      <c r="P18" s="66">
        <v>0.5</v>
      </c>
      <c r="Q18" s="66"/>
      <c r="R18" s="66">
        <v>1.5</v>
      </c>
      <c r="S18" s="66">
        <v>0</v>
      </c>
      <c r="T18" s="66"/>
      <c r="U18" s="66">
        <v>1</v>
      </c>
      <c r="V18" s="79"/>
      <c r="W18" s="66"/>
      <c r="X18" s="66">
        <v>3</v>
      </c>
      <c r="Y18" s="66">
        <v>0</v>
      </c>
      <c r="Z18" s="66">
        <v>1.5</v>
      </c>
      <c r="AA18" s="66"/>
      <c r="AB18" s="558"/>
      <c r="AC18" s="68">
        <f t="shared" si="0"/>
        <v>15</v>
      </c>
      <c r="AD18" s="69">
        <f t="shared" si="1"/>
        <v>15.5</v>
      </c>
      <c r="AE18" s="70">
        <f t="shared" si="2"/>
        <v>29.5</v>
      </c>
      <c r="AF18" s="71">
        <f t="shared" si="3"/>
        <v>-14</v>
      </c>
      <c r="AG18" s="72">
        <f t="shared" si="4"/>
        <v>1.0333333333333334</v>
      </c>
      <c r="AH18" s="73">
        <f t="shared" si="5"/>
        <v>3</v>
      </c>
      <c r="AI18" s="73">
        <f t="shared" si="6"/>
        <v>9</v>
      </c>
      <c r="AJ18" s="73">
        <f t="shared" si="7"/>
        <v>3</v>
      </c>
      <c r="AK18" s="74">
        <f t="shared" si="8"/>
        <v>0.3</v>
      </c>
      <c r="AL18" s="94"/>
    </row>
    <row r="19" spans="1:38" ht="18" customHeight="1">
      <c r="A19" s="7" t="s">
        <v>15</v>
      </c>
      <c r="B19" s="31" t="s">
        <v>165</v>
      </c>
      <c r="C19" s="76"/>
      <c r="D19" s="76">
        <v>1.5</v>
      </c>
      <c r="E19" s="76">
        <v>0</v>
      </c>
      <c r="F19" s="76">
        <v>0.5</v>
      </c>
      <c r="G19" s="76"/>
      <c r="H19" s="76">
        <v>0</v>
      </c>
      <c r="I19" s="76">
        <v>0</v>
      </c>
      <c r="J19" s="76"/>
      <c r="K19" s="76">
        <v>1</v>
      </c>
      <c r="L19" s="76"/>
      <c r="M19" s="76"/>
      <c r="N19" s="76">
        <v>0</v>
      </c>
      <c r="O19" s="95"/>
      <c r="P19" s="76"/>
      <c r="Q19" s="76">
        <v>0</v>
      </c>
      <c r="R19" s="66">
        <v>0.5</v>
      </c>
      <c r="S19" s="66"/>
      <c r="T19" s="66">
        <v>2</v>
      </c>
      <c r="U19" s="66"/>
      <c r="V19" s="66"/>
      <c r="W19" s="66">
        <v>1</v>
      </c>
      <c r="X19" s="66">
        <v>2</v>
      </c>
      <c r="Y19" s="76"/>
      <c r="Z19" s="66">
        <v>3</v>
      </c>
      <c r="AA19" s="66"/>
      <c r="AB19" s="558"/>
      <c r="AC19" s="68">
        <f t="shared" si="0"/>
        <v>13</v>
      </c>
      <c r="AD19" s="69">
        <f t="shared" si="1"/>
        <v>11.5</v>
      </c>
      <c r="AE19" s="70">
        <f t="shared" si="2"/>
        <v>27.5</v>
      </c>
      <c r="AF19" s="71">
        <f t="shared" si="3"/>
        <v>-16</v>
      </c>
      <c r="AG19" s="72">
        <f t="shared" si="4"/>
        <v>0.88461538461538458</v>
      </c>
      <c r="AH19" s="73">
        <f t="shared" si="5"/>
        <v>3</v>
      </c>
      <c r="AI19" s="73">
        <f t="shared" si="6"/>
        <v>9</v>
      </c>
      <c r="AJ19" s="73">
        <f t="shared" si="7"/>
        <v>1</v>
      </c>
      <c r="AK19" s="74">
        <f t="shared" si="8"/>
        <v>0.26923076923076922</v>
      </c>
      <c r="AL19" s="94"/>
    </row>
    <row r="20" spans="1:38" ht="18" customHeight="1">
      <c r="A20" s="7" t="s">
        <v>15</v>
      </c>
      <c r="B20" s="34" t="s">
        <v>166</v>
      </c>
      <c r="C20" s="66">
        <v>2</v>
      </c>
      <c r="D20" s="66">
        <v>0</v>
      </c>
      <c r="E20" s="66"/>
      <c r="F20" s="66">
        <v>0</v>
      </c>
      <c r="G20" s="66">
        <v>2.5</v>
      </c>
      <c r="H20" s="66">
        <v>1</v>
      </c>
      <c r="I20" s="66">
        <v>2</v>
      </c>
      <c r="J20" s="66">
        <v>1</v>
      </c>
      <c r="K20" s="66">
        <v>0</v>
      </c>
      <c r="L20" s="66">
        <v>0</v>
      </c>
      <c r="M20" s="66">
        <v>1</v>
      </c>
      <c r="N20" s="66">
        <v>2.5</v>
      </c>
      <c r="O20" s="92"/>
      <c r="P20" s="66">
        <v>0</v>
      </c>
      <c r="Q20" s="66"/>
      <c r="R20" s="66">
        <v>1.5</v>
      </c>
      <c r="S20" s="66"/>
      <c r="T20" s="66">
        <v>2</v>
      </c>
      <c r="U20" s="66"/>
      <c r="V20" s="66">
        <v>1.5</v>
      </c>
      <c r="W20" s="66"/>
      <c r="X20" s="66">
        <v>0.5</v>
      </c>
      <c r="Y20" s="79"/>
      <c r="Z20" s="66">
        <v>0</v>
      </c>
      <c r="AA20" s="67">
        <v>0.5</v>
      </c>
      <c r="AB20" s="558"/>
      <c r="AC20" s="68">
        <f t="shared" si="0"/>
        <v>18</v>
      </c>
      <c r="AD20" s="69">
        <f t="shared" si="1"/>
        <v>18</v>
      </c>
      <c r="AE20" s="70">
        <f t="shared" si="2"/>
        <v>36</v>
      </c>
      <c r="AF20" s="71">
        <f t="shared" si="3"/>
        <v>-18</v>
      </c>
      <c r="AG20" s="72">
        <f t="shared" si="4"/>
        <v>1</v>
      </c>
      <c r="AH20" s="73">
        <f t="shared" si="5"/>
        <v>5</v>
      </c>
      <c r="AI20" s="73">
        <f t="shared" si="6"/>
        <v>11</v>
      </c>
      <c r="AJ20" s="73">
        <f t="shared" si="7"/>
        <v>2</v>
      </c>
      <c r="AK20" s="74">
        <f t="shared" si="8"/>
        <v>0.33333333333333331</v>
      </c>
      <c r="AL20" s="94"/>
    </row>
    <row r="21" spans="1:38" ht="18" customHeight="1">
      <c r="A21" s="39"/>
      <c r="B21" s="96" t="s">
        <v>167</v>
      </c>
      <c r="C21" s="42">
        <f t="shared" ref="C21:N21" si="9">SUM(C3:C20)</f>
        <v>15.5</v>
      </c>
      <c r="D21" s="42">
        <f t="shared" si="9"/>
        <v>16.5</v>
      </c>
      <c r="E21" s="41">
        <f t="shared" si="9"/>
        <v>10.5</v>
      </c>
      <c r="F21" s="41">
        <f t="shared" si="9"/>
        <v>11</v>
      </c>
      <c r="G21" s="42">
        <f t="shared" si="9"/>
        <v>22</v>
      </c>
      <c r="H21" s="41">
        <f t="shared" si="9"/>
        <v>8.5</v>
      </c>
      <c r="I21" s="44">
        <f t="shared" si="9"/>
        <v>15</v>
      </c>
      <c r="J21" s="41">
        <f t="shared" si="9"/>
        <v>12.5</v>
      </c>
      <c r="K21" s="41">
        <f t="shared" si="9"/>
        <v>11.5</v>
      </c>
      <c r="L21" s="44">
        <f t="shared" si="9"/>
        <v>15</v>
      </c>
      <c r="M21" s="41">
        <f t="shared" si="9"/>
        <v>11.5</v>
      </c>
      <c r="N21" s="42">
        <f t="shared" si="9"/>
        <v>20.5</v>
      </c>
      <c r="O21" s="44">
        <v>15</v>
      </c>
      <c r="P21" s="42">
        <f t="shared" ref="P21:AB21" si="10">SUM(P3:P20)</f>
        <v>17</v>
      </c>
      <c r="Q21" s="41">
        <f t="shared" si="10"/>
        <v>13</v>
      </c>
      <c r="R21" s="44">
        <f t="shared" si="10"/>
        <v>15</v>
      </c>
      <c r="S21" s="42">
        <f t="shared" si="10"/>
        <v>22</v>
      </c>
      <c r="T21" s="41">
        <f t="shared" si="10"/>
        <v>13</v>
      </c>
      <c r="U21" s="41">
        <f t="shared" si="10"/>
        <v>13.5</v>
      </c>
      <c r="V21" s="42">
        <f t="shared" si="10"/>
        <v>17.5</v>
      </c>
      <c r="W21" s="41">
        <f t="shared" si="10"/>
        <v>10.5</v>
      </c>
      <c r="X21" s="42">
        <f t="shared" si="10"/>
        <v>18</v>
      </c>
      <c r="Y21" s="41">
        <f t="shared" si="10"/>
        <v>11.5</v>
      </c>
      <c r="Z21" s="41">
        <f t="shared" si="10"/>
        <v>14</v>
      </c>
      <c r="AA21" s="42">
        <f t="shared" si="10"/>
        <v>23</v>
      </c>
      <c r="AB21" s="560">
        <v>15</v>
      </c>
      <c r="AC21" s="98">
        <f>SUM(AC1:AC20)</f>
        <v>240</v>
      </c>
      <c r="AD21" s="99">
        <f>SUM(AD3:AD20)</f>
        <v>358</v>
      </c>
      <c r="AE21" s="100">
        <f t="shared" ref="AE21:AF21" si="11">SUM(AE1:AE20)</f>
        <v>362</v>
      </c>
      <c r="AF21" s="101">
        <f t="shared" si="11"/>
        <v>-4</v>
      </c>
      <c r="AG21" s="102">
        <f t="shared" si="4"/>
        <v>1.4916666666666667</v>
      </c>
      <c r="AH21" s="45">
        <f t="shared" ref="AH21:AJ21" si="12">SUM(AH1:AH20)</f>
        <v>108</v>
      </c>
      <c r="AI21" s="45">
        <f t="shared" si="12"/>
        <v>107</v>
      </c>
      <c r="AJ21" s="45">
        <f t="shared" si="12"/>
        <v>25</v>
      </c>
      <c r="AK21" s="103">
        <f t="shared" si="8"/>
        <v>0.50208333333333333</v>
      </c>
    </row>
    <row r="22" spans="1:38" ht="18" customHeight="1">
      <c r="A22" s="39"/>
      <c r="B22" s="49" t="s">
        <v>63</v>
      </c>
      <c r="C22" s="51">
        <f t="shared" ref="C22:AB22" si="13">30-C21</f>
        <v>14.5</v>
      </c>
      <c r="D22" s="51">
        <f t="shared" si="13"/>
        <v>13.5</v>
      </c>
      <c r="E22" s="50">
        <f t="shared" si="13"/>
        <v>19.5</v>
      </c>
      <c r="F22" s="50">
        <f t="shared" si="13"/>
        <v>19</v>
      </c>
      <c r="G22" s="51">
        <f t="shared" si="13"/>
        <v>8</v>
      </c>
      <c r="H22" s="50">
        <f t="shared" si="13"/>
        <v>21.5</v>
      </c>
      <c r="I22" s="52">
        <f t="shared" si="13"/>
        <v>15</v>
      </c>
      <c r="J22" s="50">
        <f t="shared" si="13"/>
        <v>17.5</v>
      </c>
      <c r="K22" s="50">
        <f t="shared" si="13"/>
        <v>18.5</v>
      </c>
      <c r="L22" s="52">
        <f t="shared" si="13"/>
        <v>15</v>
      </c>
      <c r="M22" s="50">
        <f t="shared" si="13"/>
        <v>18.5</v>
      </c>
      <c r="N22" s="51">
        <f t="shared" si="13"/>
        <v>9.5</v>
      </c>
      <c r="O22" s="52">
        <f t="shared" si="13"/>
        <v>15</v>
      </c>
      <c r="P22" s="51">
        <f t="shared" si="13"/>
        <v>13</v>
      </c>
      <c r="Q22" s="50">
        <f t="shared" si="13"/>
        <v>17</v>
      </c>
      <c r="R22" s="52">
        <f t="shared" si="13"/>
        <v>15</v>
      </c>
      <c r="S22" s="51">
        <f t="shared" si="13"/>
        <v>8</v>
      </c>
      <c r="T22" s="50">
        <f t="shared" si="13"/>
        <v>17</v>
      </c>
      <c r="U22" s="50">
        <f t="shared" si="13"/>
        <v>16.5</v>
      </c>
      <c r="V22" s="51">
        <f t="shared" si="13"/>
        <v>12.5</v>
      </c>
      <c r="W22" s="50">
        <f t="shared" si="13"/>
        <v>19.5</v>
      </c>
      <c r="X22" s="51">
        <f t="shared" si="13"/>
        <v>12</v>
      </c>
      <c r="Y22" s="50">
        <f t="shared" si="13"/>
        <v>18.5</v>
      </c>
      <c r="Z22" s="50">
        <f t="shared" si="13"/>
        <v>16</v>
      </c>
      <c r="AA22" s="51">
        <f t="shared" si="13"/>
        <v>7</v>
      </c>
      <c r="AB22" s="562">
        <f t="shared" si="13"/>
        <v>15</v>
      </c>
      <c r="AC22" s="39"/>
      <c r="AD22" s="39"/>
      <c r="AE22" s="39"/>
      <c r="AF22" s="39"/>
      <c r="AG22" s="39"/>
      <c r="AH22" s="39"/>
      <c r="AI22" s="39"/>
      <c r="AJ22" s="39"/>
      <c r="AK22" s="39"/>
    </row>
    <row r="23" spans="1:38" ht="18" customHeight="1">
      <c r="B23" s="104" t="s">
        <v>64</v>
      </c>
      <c r="C23" s="53" t="s">
        <v>125</v>
      </c>
      <c r="D23" s="85" t="s">
        <v>126</v>
      </c>
      <c r="E23" s="85" t="s">
        <v>127</v>
      </c>
      <c r="F23" s="85" t="s">
        <v>68</v>
      </c>
      <c r="G23" s="53" t="s">
        <v>168</v>
      </c>
      <c r="H23" s="53" t="s">
        <v>169</v>
      </c>
      <c r="I23" s="53" t="s">
        <v>82</v>
      </c>
      <c r="J23" s="53" t="s">
        <v>170</v>
      </c>
      <c r="K23" s="53" t="s">
        <v>171</v>
      </c>
      <c r="L23" s="53" t="s">
        <v>172</v>
      </c>
      <c r="M23" s="53" t="s">
        <v>173</v>
      </c>
      <c r="N23" s="53" t="s">
        <v>174</v>
      </c>
      <c r="O23" s="53" t="s">
        <v>175</v>
      </c>
      <c r="P23" s="105" t="s">
        <v>125</v>
      </c>
      <c r="Q23" s="105" t="s">
        <v>66</v>
      </c>
      <c r="R23" s="106" t="s">
        <v>78</v>
      </c>
      <c r="S23" s="106" t="s">
        <v>79</v>
      </c>
      <c r="T23" s="106" t="s">
        <v>80</v>
      </c>
      <c r="U23" s="106" t="s">
        <v>176</v>
      </c>
      <c r="V23" s="106" t="s">
        <v>170</v>
      </c>
      <c r="W23" s="106" t="s">
        <v>171</v>
      </c>
      <c r="X23" s="106" t="s">
        <v>177</v>
      </c>
      <c r="Y23" s="106" t="s">
        <v>178</v>
      </c>
      <c r="Z23" s="106" t="s">
        <v>179</v>
      </c>
      <c r="AA23" s="107" t="s">
        <v>180</v>
      </c>
      <c r="AB23" s="110" t="s">
        <v>426</v>
      </c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8" ht="18" customHeight="1">
      <c r="A24" s="108">
        <v>18</v>
      </c>
      <c r="C24" s="59">
        <f t="shared" ref="C24:O24" si="14">COUNT(C1:C20)</f>
        <v>10</v>
      </c>
      <c r="D24" s="59">
        <f t="shared" si="14"/>
        <v>10</v>
      </c>
      <c r="E24" s="59">
        <f t="shared" si="14"/>
        <v>10</v>
      </c>
      <c r="F24" s="59">
        <f t="shared" si="14"/>
        <v>10</v>
      </c>
      <c r="G24" s="59">
        <f t="shared" si="14"/>
        <v>10</v>
      </c>
      <c r="H24" s="59">
        <f t="shared" si="14"/>
        <v>10</v>
      </c>
      <c r="I24" s="59">
        <f t="shared" si="14"/>
        <v>10</v>
      </c>
      <c r="J24" s="59">
        <f t="shared" si="14"/>
        <v>10</v>
      </c>
      <c r="K24" s="59">
        <f t="shared" si="14"/>
        <v>10</v>
      </c>
      <c r="L24" s="59">
        <f t="shared" si="14"/>
        <v>10</v>
      </c>
      <c r="M24" s="59">
        <f t="shared" si="14"/>
        <v>10</v>
      </c>
      <c r="N24" s="59">
        <f t="shared" si="14"/>
        <v>10</v>
      </c>
      <c r="O24" s="59">
        <f t="shared" si="14"/>
        <v>0</v>
      </c>
      <c r="P24" s="109" t="s">
        <v>181</v>
      </c>
      <c r="Q24" s="109" t="s">
        <v>182</v>
      </c>
      <c r="R24" s="110" t="s">
        <v>183</v>
      </c>
      <c r="S24" s="110" t="s">
        <v>184</v>
      </c>
      <c r="T24" s="110" t="s">
        <v>185</v>
      </c>
      <c r="U24" s="110" t="s">
        <v>186</v>
      </c>
      <c r="V24" s="110" t="s">
        <v>187</v>
      </c>
      <c r="W24" s="106" t="s">
        <v>188</v>
      </c>
      <c r="X24" s="106" t="s">
        <v>189</v>
      </c>
      <c r="Y24" s="106" t="s">
        <v>190</v>
      </c>
      <c r="Z24" s="106" t="s">
        <v>191</v>
      </c>
      <c r="AA24" s="107" t="s">
        <v>192</v>
      </c>
      <c r="AB24" s="110" t="s">
        <v>713</v>
      </c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8" ht="18" customHeight="1"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>
        <f t="shared" ref="P25:AB25" si="15">COUNT(P1:P20)</f>
        <v>10</v>
      </c>
      <c r="Q25" s="59">
        <f t="shared" si="15"/>
        <v>10</v>
      </c>
      <c r="R25" s="59">
        <f t="shared" si="15"/>
        <v>10</v>
      </c>
      <c r="S25" s="59">
        <f t="shared" si="15"/>
        <v>10</v>
      </c>
      <c r="T25" s="59">
        <f t="shared" si="15"/>
        <v>10</v>
      </c>
      <c r="U25" s="59">
        <f t="shared" si="15"/>
        <v>10</v>
      </c>
      <c r="V25" s="59">
        <f t="shared" si="15"/>
        <v>10</v>
      </c>
      <c r="W25" s="59">
        <f t="shared" si="15"/>
        <v>10</v>
      </c>
      <c r="X25" s="59">
        <f t="shared" si="15"/>
        <v>10</v>
      </c>
      <c r="Y25" s="59">
        <f t="shared" si="15"/>
        <v>10</v>
      </c>
      <c r="Z25" s="59">
        <f t="shared" si="15"/>
        <v>10</v>
      </c>
      <c r="AA25" s="59">
        <f t="shared" si="15"/>
        <v>10</v>
      </c>
      <c r="AB25" s="59">
        <f t="shared" si="15"/>
        <v>0</v>
      </c>
    </row>
    <row r="26" spans="1:38" ht="18" customHeight="1">
      <c r="N26" s="111"/>
    </row>
    <row r="27" spans="1:38" ht="18" customHeight="1">
      <c r="N27" s="111"/>
      <c r="AE27" s="112"/>
    </row>
    <row r="28" spans="1:38" ht="18" customHeight="1">
      <c r="N28" s="111"/>
    </row>
    <row r="29" spans="1:38" ht="18" customHeight="1">
      <c r="N29" s="111"/>
    </row>
    <row r="30" spans="1:38" ht="18" customHeight="1">
      <c r="N30" s="111"/>
    </row>
    <row r="31" spans="1:38" ht="18" customHeight="1">
      <c r="N31" s="111"/>
    </row>
    <row r="32" spans="1:38" ht="18" customHeight="1">
      <c r="N32" s="111"/>
    </row>
    <row r="33" spans="14:14" ht="18" customHeight="1">
      <c r="N33" s="111"/>
    </row>
    <row r="34" spans="14:14" ht="18" customHeight="1">
      <c r="N34" s="111"/>
    </row>
    <row r="35" spans="14:14" ht="18" customHeight="1">
      <c r="N35" s="111"/>
    </row>
    <row r="36" spans="14:14" ht="15.75" customHeight="1">
      <c r="N36" s="111"/>
    </row>
    <row r="37" spans="14:14" ht="15.75" customHeight="1">
      <c r="N37" s="111"/>
    </row>
    <row r="38" spans="14:14" ht="15.75" customHeight="1">
      <c r="N38" s="111"/>
    </row>
    <row r="39" spans="14:14" ht="15.75" customHeight="1">
      <c r="N39" s="111"/>
    </row>
    <row r="40" spans="14:14" ht="15.75" customHeight="1">
      <c r="N40" s="111"/>
    </row>
    <row r="41" spans="14:14" ht="15.75" customHeight="1">
      <c r="N41" s="111"/>
    </row>
    <row r="42" spans="14:14" ht="15.75" customHeight="1">
      <c r="N42" s="111"/>
    </row>
    <row r="43" spans="14:14" ht="15.75" customHeight="1">
      <c r="N43" s="111"/>
    </row>
    <row r="44" spans="14:14" ht="15.75" customHeight="1">
      <c r="N44" s="111"/>
    </row>
    <row r="45" spans="14:14" ht="15.75" customHeight="1">
      <c r="N45" s="111"/>
    </row>
    <row r="46" spans="14:14" ht="15.75" customHeight="1">
      <c r="N46" s="111"/>
    </row>
    <row r="47" spans="14:14" ht="15.75" customHeight="1">
      <c r="N47" s="111"/>
    </row>
    <row r="48" spans="14:14" ht="15.75" customHeight="1">
      <c r="N48" s="111"/>
    </row>
    <row r="49" spans="14:14" ht="15.75" customHeight="1">
      <c r="N49" s="111"/>
    </row>
    <row r="50" spans="14:14" ht="15.75" customHeight="1">
      <c r="N50" s="111"/>
    </row>
    <row r="51" spans="14:14" ht="15.75" customHeight="1">
      <c r="N51" s="111"/>
    </row>
    <row r="52" spans="14:14" ht="15.75" customHeight="1">
      <c r="N52" s="111"/>
    </row>
    <row r="53" spans="14:14" ht="15.75" customHeight="1">
      <c r="N53" s="111"/>
    </row>
    <row r="54" spans="14:14" ht="15.75" customHeight="1">
      <c r="N54" s="111"/>
    </row>
    <row r="55" spans="14:14" ht="15.75" customHeight="1">
      <c r="N55" s="111"/>
    </row>
    <row r="56" spans="14:14" ht="15.75" customHeight="1">
      <c r="N56" s="111"/>
    </row>
    <row r="57" spans="14:14" ht="15.75" customHeight="1">
      <c r="N57" s="111"/>
    </row>
    <row r="58" spans="14:14" ht="15.75" customHeight="1">
      <c r="N58" s="111"/>
    </row>
    <row r="59" spans="14:14" ht="15.75" customHeight="1">
      <c r="N59" s="111"/>
    </row>
    <row r="60" spans="14:14" ht="15.75" customHeight="1">
      <c r="N60" s="111"/>
    </row>
    <row r="61" spans="14:14" ht="15.75" customHeight="1">
      <c r="N61" s="111"/>
    </row>
    <row r="62" spans="14:14" ht="15.75" customHeight="1">
      <c r="N62" s="111"/>
    </row>
    <row r="63" spans="14:14" ht="15.75" customHeight="1">
      <c r="N63" s="111"/>
    </row>
    <row r="64" spans="14:14" ht="15.75" customHeight="1">
      <c r="N64" s="111"/>
    </row>
    <row r="65" spans="14:14" ht="15.75" customHeight="1">
      <c r="N65" s="111"/>
    </row>
    <row r="66" spans="14:14" ht="15.75" customHeight="1">
      <c r="N66" s="111"/>
    </row>
    <row r="67" spans="14:14" ht="15.75" customHeight="1">
      <c r="N67" s="111"/>
    </row>
    <row r="68" spans="14:14" ht="15.75" customHeight="1">
      <c r="N68" s="111"/>
    </row>
    <row r="69" spans="14:14" ht="15.75" customHeight="1">
      <c r="N69" s="111"/>
    </row>
    <row r="70" spans="14:14" ht="15.75" customHeight="1">
      <c r="N70" s="111"/>
    </row>
    <row r="71" spans="14:14" ht="15.75" customHeight="1">
      <c r="N71" s="111"/>
    </row>
    <row r="72" spans="14:14" ht="15.75" customHeight="1">
      <c r="N72" s="111"/>
    </row>
    <row r="73" spans="14:14" ht="15.75" customHeight="1">
      <c r="N73" s="111"/>
    </row>
    <row r="74" spans="14:14" ht="15.75" customHeight="1">
      <c r="N74" s="111"/>
    </row>
    <row r="75" spans="14:14" ht="15.75" customHeight="1">
      <c r="N75" s="111"/>
    </row>
    <row r="76" spans="14:14" ht="15.75" customHeight="1">
      <c r="N76" s="111"/>
    </row>
    <row r="77" spans="14:14" ht="15.75" customHeight="1">
      <c r="N77" s="111"/>
    </row>
    <row r="78" spans="14:14" ht="15.75" customHeight="1">
      <c r="N78" s="111"/>
    </row>
    <row r="79" spans="14:14" ht="15.75" customHeight="1">
      <c r="N79" s="111"/>
    </row>
    <row r="80" spans="14:14" ht="15.75" customHeight="1">
      <c r="N80" s="111"/>
    </row>
    <row r="81" spans="14:14" ht="15.75" customHeight="1">
      <c r="N81" s="111"/>
    </row>
    <row r="82" spans="14:14" ht="15.75" customHeight="1">
      <c r="N82" s="111"/>
    </row>
    <row r="83" spans="14:14" ht="15.75" customHeight="1">
      <c r="N83" s="111"/>
    </row>
    <row r="84" spans="14:14" ht="15.75" customHeight="1">
      <c r="N84" s="111"/>
    </row>
    <row r="85" spans="14:14" ht="15.75" customHeight="1">
      <c r="N85" s="111"/>
    </row>
    <row r="86" spans="14:14" ht="15.75" customHeight="1">
      <c r="N86" s="111"/>
    </row>
    <row r="87" spans="14:14" ht="15.75" customHeight="1">
      <c r="N87" s="111"/>
    </row>
    <row r="88" spans="14:14" ht="15.75" customHeight="1">
      <c r="N88" s="111"/>
    </row>
    <row r="89" spans="14:14" ht="15.75" customHeight="1">
      <c r="N89" s="111"/>
    </row>
    <row r="90" spans="14:14" ht="15.75" customHeight="1">
      <c r="N90" s="111"/>
    </row>
    <row r="91" spans="14:14" ht="15.75" customHeight="1">
      <c r="N91" s="111"/>
    </row>
    <row r="92" spans="14:14" ht="15.75" customHeight="1">
      <c r="N92" s="111"/>
    </row>
    <row r="93" spans="14:14" ht="15.75" customHeight="1">
      <c r="N93" s="111"/>
    </row>
    <row r="94" spans="14:14" ht="15.75" customHeight="1">
      <c r="N94" s="111"/>
    </row>
    <row r="95" spans="14:14" ht="15.75" customHeight="1">
      <c r="N95" s="111"/>
    </row>
    <row r="96" spans="14:14" ht="15.75" customHeight="1">
      <c r="N96" s="111"/>
    </row>
    <row r="97" spans="14:14" ht="15.75" customHeight="1">
      <c r="N97" s="111"/>
    </row>
    <row r="98" spans="14:14" ht="15.75" customHeight="1">
      <c r="N98" s="111"/>
    </row>
    <row r="99" spans="14:14" ht="15.75" customHeight="1">
      <c r="N99" s="111"/>
    </row>
    <row r="100" spans="14:14" ht="15.75" customHeight="1">
      <c r="N100" s="111"/>
    </row>
    <row r="101" spans="14:14" ht="15.75" customHeight="1">
      <c r="N101" s="111"/>
    </row>
    <row r="102" spans="14:14" ht="15.75" customHeight="1">
      <c r="N102" s="111"/>
    </row>
    <row r="103" spans="14:14" ht="15.75" customHeight="1">
      <c r="N103" s="111"/>
    </row>
    <row r="104" spans="14:14" ht="15.75" customHeight="1">
      <c r="N104" s="111"/>
    </row>
    <row r="105" spans="14:14" ht="15.75" customHeight="1">
      <c r="N105" s="111"/>
    </row>
    <row r="106" spans="14:14" ht="15.75" customHeight="1">
      <c r="N106" s="111"/>
    </row>
    <row r="107" spans="14:14" ht="15.75" customHeight="1">
      <c r="N107" s="111"/>
    </row>
    <row r="108" spans="14:14" ht="15.75" customHeight="1">
      <c r="N108" s="111"/>
    </row>
    <row r="109" spans="14:14" ht="15.75" customHeight="1">
      <c r="N109" s="111"/>
    </row>
    <row r="110" spans="14:14" ht="15.75" customHeight="1">
      <c r="N110" s="111"/>
    </row>
    <row r="111" spans="14:14" ht="15.75" customHeight="1">
      <c r="N111" s="111"/>
    </row>
    <row r="112" spans="14:14" ht="15.75" customHeight="1">
      <c r="N112" s="111"/>
    </row>
    <row r="113" spans="14:14" ht="15.75" customHeight="1">
      <c r="N113" s="111"/>
    </row>
    <row r="114" spans="14:14" ht="15.75" customHeight="1">
      <c r="N114" s="111"/>
    </row>
    <row r="115" spans="14:14" ht="15.75" customHeight="1">
      <c r="N115" s="111"/>
    </row>
    <row r="116" spans="14:14" ht="15.75" customHeight="1">
      <c r="N116" s="111"/>
    </row>
    <row r="117" spans="14:14" ht="15.75" customHeight="1">
      <c r="N117" s="111"/>
    </row>
    <row r="118" spans="14:14" ht="15.75" customHeight="1">
      <c r="N118" s="111"/>
    </row>
    <row r="119" spans="14:14" ht="15.75" customHeight="1">
      <c r="N119" s="111"/>
    </row>
    <row r="120" spans="14:14" ht="15.75" customHeight="1">
      <c r="N120" s="111"/>
    </row>
    <row r="121" spans="14:14" ht="15.75" customHeight="1">
      <c r="N121" s="111"/>
    </row>
    <row r="122" spans="14:14" ht="15.75" customHeight="1">
      <c r="N122" s="111"/>
    </row>
    <row r="123" spans="14:14" ht="15.75" customHeight="1">
      <c r="N123" s="111"/>
    </row>
    <row r="124" spans="14:14" ht="15.75" customHeight="1">
      <c r="N124" s="111"/>
    </row>
    <row r="125" spans="14:14" ht="15.75" customHeight="1">
      <c r="N125" s="111"/>
    </row>
    <row r="126" spans="14:14" ht="15.75" customHeight="1">
      <c r="N126" s="111"/>
    </row>
    <row r="127" spans="14:14" ht="15.75" customHeight="1">
      <c r="N127" s="111"/>
    </row>
    <row r="128" spans="14:14" ht="15.75" customHeight="1">
      <c r="N128" s="111"/>
    </row>
    <row r="129" spans="14:14" ht="15.75" customHeight="1">
      <c r="N129" s="111"/>
    </row>
    <row r="130" spans="14:14" ht="15.75" customHeight="1">
      <c r="N130" s="111"/>
    </row>
    <row r="131" spans="14:14" ht="15.75" customHeight="1">
      <c r="N131" s="111"/>
    </row>
    <row r="132" spans="14:14" ht="15.75" customHeight="1">
      <c r="N132" s="111"/>
    </row>
    <row r="133" spans="14:14" ht="15.75" customHeight="1">
      <c r="N133" s="111"/>
    </row>
    <row r="134" spans="14:14" ht="15.75" customHeight="1">
      <c r="N134" s="111"/>
    </row>
    <row r="135" spans="14:14" ht="15.75" customHeight="1">
      <c r="N135" s="111"/>
    </row>
    <row r="136" spans="14:14" ht="15.75" customHeight="1">
      <c r="N136" s="111"/>
    </row>
    <row r="137" spans="14:14" ht="15.75" customHeight="1">
      <c r="N137" s="111"/>
    </row>
    <row r="138" spans="14:14" ht="15.75" customHeight="1">
      <c r="N138" s="111"/>
    </row>
    <row r="139" spans="14:14" ht="15.75" customHeight="1">
      <c r="N139" s="111"/>
    </row>
    <row r="140" spans="14:14" ht="15.75" customHeight="1">
      <c r="N140" s="111"/>
    </row>
    <row r="141" spans="14:14" ht="15.75" customHeight="1">
      <c r="N141" s="111"/>
    </row>
    <row r="142" spans="14:14" ht="15.75" customHeight="1">
      <c r="N142" s="111"/>
    </row>
    <row r="143" spans="14:14" ht="15.75" customHeight="1">
      <c r="N143" s="111"/>
    </row>
    <row r="144" spans="14:14" ht="15.75" customHeight="1">
      <c r="N144" s="111"/>
    </row>
    <row r="145" spans="14:14" ht="15.75" customHeight="1">
      <c r="N145" s="111"/>
    </row>
    <row r="146" spans="14:14" ht="15.75" customHeight="1">
      <c r="N146" s="111"/>
    </row>
    <row r="147" spans="14:14" ht="15.75" customHeight="1">
      <c r="N147" s="111"/>
    </row>
    <row r="148" spans="14:14" ht="15.75" customHeight="1">
      <c r="N148" s="111"/>
    </row>
    <row r="149" spans="14:14" ht="15.75" customHeight="1">
      <c r="N149" s="111"/>
    </row>
    <row r="150" spans="14:14" ht="15.75" customHeight="1">
      <c r="N150" s="111"/>
    </row>
    <row r="151" spans="14:14" ht="15.75" customHeight="1">
      <c r="N151" s="111"/>
    </row>
    <row r="152" spans="14:14" ht="15.75" customHeight="1">
      <c r="N152" s="111"/>
    </row>
    <row r="153" spans="14:14" ht="15.75" customHeight="1">
      <c r="N153" s="111"/>
    </row>
    <row r="154" spans="14:14" ht="15.75" customHeight="1">
      <c r="N154" s="111"/>
    </row>
    <row r="155" spans="14:14" ht="15.75" customHeight="1">
      <c r="N155" s="111"/>
    </row>
    <row r="156" spans="14:14" ht="15.75" customHeight="1">
      <c r="N156" s="111"/>
    </row>
    <row r="157" spans="14:14" ht="15.75" customHeight="1">
      <c r="N157" s="111"/>
    </row>
    <row r="158" spans="14:14" ht="15.75" customHeight="1">
      <c r="N158" s="111"/>
    </row>
    <row r="159" spans="14:14" ht="15.75" customHeight="1">
      <c r="N159" s="111"/>
    </row>
    <row r="160" spans="14:14" ht="15.75" customHeight="1">
      <c r="N160" s="111"/>
    </row>
    <row r="161" spans="14:14" ht="15.75" customHeight="1">
      <c r="N161" s="111"/>
    </row>
    <row r="162" spans="14:14" ht="15.75" customHeight="1">
      <c r="N162" s="111"/>
    </row>
    <row r="163" spans="14:14" ht="15.75" customHeight="1">
      <c r="N163" s="111"/>
    </row>
    <row r="164" spans="14:14" ht="15.75" customHeight="1">
      <c r="N164" s="111"/>
    </row>
    <row r="165" spans="14:14" ht="15.75" customHeight="1">
      <c r="N165" s="111"/>
    </row>
    <row r="166" spans="14:14" ht="15.75" customHeight="1">
      <c r="N166" s="111"/>
    </row>
    <row r="167" spans="14:14" ht="15.75" customHeight="1">
      <c r="N167" s="111"/>
    </row>
    <row r="168" spans="14:14" ht="15.75" customHeight="1">
      <c r="N168" s="111"/>
    </row>
    <row r="169" spans="14:14" ht="15.75" customHeight="1">
      <c r="N169" s="111"/>
    </row>
    <row r="170" spans="14:14" ht="15.75" customHeight="1">
      <c r="N170" s="111"/>
    </row>
    <row r="171" spans="14:14" ht="15.75" customHeight="1">
      <c r="N171" s="111"/>
    </row>
    <row r="172" spans="14:14" ht="15.75" customHeight="1">
      <c r="N172" s="111"/>
    </row>
    <row r="173" spans="14:14" ht="15.75" customHeight="1">
      <c r="N173" s="111"/>
    </row>
    <row r="174" spans="14:14" ht="15.75" customHeight="1">
      <c r="N174" s="111"/>
    </row>
    <row r="175" spans="14:14" ht="15.75" customHeight="1">
      <c r="N175" s="111"/>
    </row>
    <row r="176" spans="14:14" ht="15.75" customHeight="1">
      <c r="N176" s="111"/>
    </row>
    <row r="177" spans="14:14" ht="15.75" customHeight="1">
      <c r="N177" s="111"/>
    </row>
    <row r="178" spans="14:14" ht="15.75" customHeight="1">
      <c r="N178" s="111"/>
    </row>
    <row r="179" spans="14:14" ht="15.75" customHeight="1">
      <c r="N179" s="111"/>
    </row>
    <row r="180" spans="14:14" ht="15.75" customHeight="1">
      <c r="N180" s="111"/>
    </row>
    <row r="181" spans="14:14" ht="15.75" customHeight="1">
      <c r="N181" s="111"/>
    </row>
    <row r="182" spans="14:14" ht="15.75" customHeight="1">
      <c r="N182" s="111"/>
    </row>
    <row r="183" spans="14:14" ht="15.75" customHeight="1">
      <c r="N183" s="111"/>
    </row>
    <row r="184" spans="14:14" ht="15.75" customHeight="1">
      <c r="N184" s="111"/>
    </row>
    <row r="185" spans="14:14" ht="15.75" customHeight="1">
      <c r="N185" s="111"/>
    </row>
    <row r="186" spans="14:14" ht="15.75" customHeight="1">
      <c r="N186" s="111"/>
    </row>
    <row r="187" spans="14:14" ht="15.75" customHeight="1">
      <c r="N187" s="111"/>
    </row>
    <row r="188" spans="14:14" ht="15.75" customHeight="1">
      <c r="N188" s="111"/>
    </row>
    <row r="189" spans="14:14" ht="15.75" customHeight="1">
      <c r="N189" s="111"/>
    </row>
    <row r="190" spans="14:14" ht="15.75" customHeight="1">
      <c r="N190" s="111"/>
    </row>
    <row r="191" spans="14:14" ht="15.75" customHeight="1">
      <c r="N191" s="111"/>
    </row>
    <row r="192" spans="14:14" ht="15.75" customHeight="1">
      <c r="N192" s="111"/>
    </row>
    <row r="193" spans="14:14" ht="15.75" customHeight="1">
      <c r="N193" s="111"/>
    </row>
    <row r="194" spans="14:14" ht="15.75" customHeight="1">
      <c r="N194" s="111"/>
    </row>
    <row r="195" spans="14:14" ht="15.75" customHeight="1">
      <c r="N195" s="111"/>
    </row>
    <row r="196" spans="14:14" ht="15.75" customHeight="1">
      <c r="N196" s="111"/>
    </row>
    <row r="197" spans="14:14" ht="15.75" customHeight="1">
      <c r="N197" s="111"/>
    </row>
    <row r="198" spans="14:14" ht="15.75" customHeight="1">
      <c r="N198" s="111"/>
    </row>
    <row r="199" spans="14:14" ht="15.75" customHeight="1">
      <c r="N199" s="111"/>
    </row>
    <row r="200" spans="14:14" ht="15.75" customHeight="1">
      <c r="N200" s="111"/>
    </row>
    <row r="201" spans="14:14" ht="15.75" customHeight="1">
      <c r="N201" s="111"/>
    </row>
    <row r="202" spans="14:14" ht="15.75" customHeight="1">
      <c r="N202" s="111"/>
    </row>
    <row r="203" spans="14:14" ht="15.75" customHeight="1">
      <c r="N203" s="111"/>
    </row>
    <row r="204" spans="14:14" ht="15.75" customHeight="1">
      <c r="N204" s="111"/>
    </row>
    <row r="205" spans="14:14" ht="15.75" customHeight="1">
      <c r="N205" s="111"/>
    </row>
    <row r="206" spans="14:14" ht="15.75" customHeight="1">
      <c r="N206" s="111"/>
    </row>
    <row r="207" spans="14:14" ht="15.75" customHeight="1">
      <c r="N207" s="111"/>
    </row>
    <row r="208" spans="14:14" ht="15.75" customHeight="1">
      <c r="N208" s="111"/>
    </row>
    <row r="209" spans="14:14" ht="15.75" customHeight="1">
      <c r="N209" s="111"/>
    </row>
    <row r="210" spans="14:14" ht="15.75" customHeight="1">
      <c r="N210" s="111"/>
    </row>
    <row r="211" spans="14:14" ht="15.75" customHeight="1">
      <c r="N211" s="111"/>
    </row>
    <row r="212" spans="14:14" ht="15.75" customHeight="1">
      <c r="N212" s="111"/>
    </row>
    <row r="213" spans="14:14" ht="15.75" customHeight="1">
      <c r="N213" s="111"/>
    </row>
    <row r="214" spans="14:14" ht="15.75" customHeight="1">
      <c r="N214" s="111"/>
    </row>
    <row r="215" spans="14:14" ht="15.75" customHeight="1">
      <c r="N215" s="111"/>
    </row>
    <row r="216" spans="14:14" ht="15.75" customHeight="1">
      <c r="N216" s="111"/>
    </row>
    <row r="217" spans="14:14" ht="15.75" customHeight="1">
      <c r="N217" s="111"/>
    </row>
    <row r="218" spans="14:14" ht="15.75" customHeight="1">
      <c r="N218" s="111"/>
    </row>
    <row r="219" spans="14:14" ht="15.75" customHeight="1">
      <c r="N219" s="111"/>
    </row>
    <row r="220" spans="14:14" ht="15.75" customHeight="1">
      <c r="N220" s="111"/>
    </row>
    <row r="221" spans="14:14" ht="15.75" customHeight="1">
      <c r="N221" s="111"/>
    </row>
    <row r="222" spans="14:14" ht="15.75" customHeight="1">
      <c r="N222" s="111"/>
    </row>
    <row r="223" spans="14:14" ht="15.75" customHeight="1">
      <c r="N223" s="111"/>
    </row>
    <row r="224" spans="14:14" ht="15.75" customHeight="1">
      <c r="N224" s="11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01"/>
  <sheetViews>
    <sheetView workbookViewId="0">
      <pane xSplit="2" topLeftCell="C1" activePane="topRight" state="frozen"/>
      <selection pane="topRight" activeCell="D2" sqref="D2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6.125" customWidth="1"/>
    <col min="35" max="35" width="6.25" customWidth="1"/>
    <col min="36" max="36" width="5.625" customWidth="1"/>
    <col min="37" max="37" width="6.875" customWidth="1"/>
    <col min="38" max="38" width="4.125" customWidth="1"/>
    <col min="39" max="46" width="7.625" customWidth="1"/>
  </cols>
  <sheetData>
    <row r="1" spans="1:38" ht="18" customHeight="1">
      <c r="A1" s="459">
        <v>2021</v>
      </c>
      <c r="B1" s="460" t="s">
        <v>193</v>
      </c>
      <c r="C1" s="461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62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463" t="s">
        <v>3</v>
      </c>
      <c r="AD1" s="456" t="s">
        <v>4</v>
      </c>
      <c r="AE1" s="456" t="s">
        <v>5</v>
      </c>
      <c r="AF1" s="456" t="s">
        <v>6</v>
      </c>
      <c r="AG1" s="457" t="s">
        <v>7</v>
      </c>
      <c r="AH1" s="457" t="s">
        <v>8</v>
      </c>
      <c r="AI1" s="457" t="s">
        <v>9</v>
      </c>
      <c r="AJ1" s="457" t="s">
        <v>10</v>
      </c>
      <c r="AK1" s="458" t="s">
        <v>11</v>
      </c>
    </row>
    <row r="2" spans="1:38" ht="18" customHeight="1">
      <c r="A2" s="435"/>
      <c r="B2" s="454"/>
      <c r="C2" s="113" t="s">
        <v>25</v>
      </c>
      <c r="D2" s="113" t="s">
        <v>27</v>
      </c>
      <c r="E2" s="60" t="s">
        <v>28</v>
      </c>
      <c r="F2" s="114" t="s">
        <v>29</v>
      </c>
      <c r="G2" s="60" t="s">
        <v>30</v>
      </c>
      <c r="H2" s="60" t="s">
        <v>26</v>
      </c>
      <c r="I2" s="114" t="s">
        <v>31</v>
      </c>
      <c r="J2" s="60" t="s">
        <v>36</v>
      </c>
      <c r="K2" s="61" t="s">
        <v>32</v>
      </c>
      <c r="L2" s="60" t="s">
        <v>23</v>
      </c>
      <c r="M2" s="60" t="s">
        <v>38</v>
      </c>
      <c r="N2" s="61" t="s">
        <v>35</v>
      </c>
      <c r="O2" s="60" t="s">
        <v>37</v>
      </c>
      <c r="P2" s="63" t="s">
        <v>26</v>
      </c>
      <c r="Q2" s="115" t="s">
        <v>15</v>
      </c>
      <c r="R2" s="116" t="s">
        <v>16</v>
      </c>
      <c r="S2" s="117" t="s">
        <v>17</v>
      </c>
      <c r="T2" s="118" t="s">
        <v>18</v>
      </c>
      <c r="U2" s="119" t="s">
        <v>19</v>
      </c>
      <c r="V2" s="118" t="s">
        <v>20</v>
      </c>
      <c r="W2" s="118" t="s">
        <v>34</v>
      </c>
      <c r="X2" s="118" t="s">
        <v>103</v>
      </c>
      <c r="Y2" s="115" t="s">
        <v>24</v>
      </c>
      <c r="Z2" s="116" t="s">
        <v>12</v>
      </c>
      <c r="AA2" s="115" t="s">
        <v>21</v>
      </c>
      <c r="AB2" s="115" t="s">
        <v>13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7" t="s">
        <v>33</v>
      </c>
      <c r="B3" s="120" t="s">
        <v>194</v>
      </c>
      <c r="C3" s="121">
        <v>0</v>
      </c>
      <c r="D3" s="121">
        <v>3</v>
      </c>
      <c r="E3" s="121"/>
      <c r="F3" s="121">
        <v>3</v>
      </c>
      <c r="G3" s="121">
        <v>3</v>
      </c>
      <c r="H3" s="121">
        <v>1</v>
      </c>
      <c r="I3" s="121">
        <v>2.5</v>
      </c>
      <c r="J3" s="121">
        <v>2</v>
      </c>
      <c r="K3" s="121"/>
      <c r="L3" s="121">
        <v>2</v>
      </c>
      <c r="M3" s="121"/>
      <c r="N3" s="121">
        <v>0.5</v>
      </c>
      <c r="O3" s="121">
        <v>2.5</v>
      </c>
      <c r="P3" s="121">
        <v>0.5</v>
      </c>
      <c r="Q3" s="121">
        <v>2</v>
      </c>
      <c r="R3" s="121">
        <v>2</v>
      </c>
      <c r="S3" s="121">
        <v>3</v>
      </c>
      <c r="T3" s="121"/>
      <c r="U3" s="121">
        <v>0</v>
      </c>
      <c r="V3" s="121">
        <v>2.5</v>
      </c>
      <c r="W3" s="121">
        <v>3</v>
      </c>
      <c r="X3" s="121">
        <v>2</v>
      </c>
      <c r="Y3" s="121">
        <v>2.5</v>
      </c>
      <c r="Z3" s="122"/>
      <c r="AA3" s="121">
        <v>3</v>
      </c>
      <c r="AB3" s="123">
        <v>2.5</v>
      </c>
      <c r="AC3" s="68">
        <f t="shared" ref="AC3:AC25" si="0">COUNT(C3:AB3)</f>
        <v>21</v>
      </c>
      <c r="AD3" s="69">
        <f t="shared" ref="AD3:AD25" si="1">SUM(C3:AB3)</f>
        <v>42.5</v>
      </c>
      <c r="AE3" s="70">
        <f t="shared" ref="AE3:AE25" si="2">(AC3)*3-(AD3)</f>
        <v>20.5</v>
      </c>
      <c r="AF3" s="71">
        <f t="shared" ref="AF3:AF25" si="3">AD3-AE3</f>
        <v>22</v>
      </c>
      <c r="AG3" s="72">
        <f t="shared" ref="AG3:AG26" si="4">AD3/AC3</f>
        <v>2.0238095238095237</v>
      </c>
      <c r="AH3" s="73">
        <f t="shared" ref="AH3:AH25" si="5">COUNTIFS(C3:AB3,"&gt;1.5")</f>
        <v>16</v>
      </c>
      <c r="AI3" s="73">
        <f t="shared" ref="AI3:AI25" si="6">COUNTIFS(C3:AB3,"&lt;1.5")</f>
        <v>5</v>
      </c>
      <c r="AJ3" s="73">
        <f t="shared" ref="AJ3:AJ25" si="7">COUNTIFS(C3:AB3,"=1.5")</f>
        <v>0</v>
      </c>
      <c r="AK3" s="74">
        <f t="shared" ref="AK3:AK26" si="8">((AH3)+0.5*(AJ3))/SUM(AH3:AJ3)</f>
        <v>0.76190476190476186</v>
      </c>
      <c r="AL3" s="28"/>
    </row>
    <row r="4" spans="1:38" ht="18" customHeight="1">
      <c r="A4" s="7" t="s">
        <v>33</v>
      </c>
      <c r="B4" s="21" t="s">
        <v>195</v>
      </c>
      <c r="C4" s="66">
        <v>0</v>
      </c>
      <c r="D4" s="66">
        <v>3</v>
      </c>
      <c r="E4" s="66">
        <v>2.5</v>
      </c>
      <c r="F4" s="66">
        <v>2</v>
      </c>
      <c r="G4" s="66"/>
      <c r="H4" s="66">
        <v>0</v>
      </c>
      <c r="I4" s="66"/>
      <c r="J4" s="66">
        <v>0.5</v>
      </c>
      <c r="K4" s="66">
        <v>3</v>
      </c>
      <c r="L4" s="66">
        <v>3</v>
      </c>
      <c r="M4" s="66">
        <v>2</v>
      </c>
      <c r="N4" s="66">
        <v>1.5</v>
      </c>
      <c r="O4" s="66">
        <v>2</v>
      </c>
      <c r="P4" s="66">
        <v>2.5</v>
      </c>
      <c r="Q4" s="66"/>
      <c r="R4" s="124">
        <v>1</v>
      </c>
      <c r="S4" s="76">
        <v>3</v>
      </c>
      <c r="T4" s="66">
        <v>3</v>
      </c>
      <c r="U4" s="66">
        <v>3</v>
      </c>
      <c r="V4" s="66">
        <v>3</v>
      </c>
      <c r="W4" s="66">
        <v>3</v>
      </c>
      <c r="X4" s="66">
        <v>0.5</v>
      </c>
      <c r="Y4" s="76">
        <v>0</v>
      </c>
      <c r="Z4" s="92"/>
      <c r="AA4" s="66">
        <v>3</v>
      </c>
      <c r="AB4" s="67">
        <v>1</v>
      </c>
      <c r="AC4" s="68">
        <f t="shared" si="0"/>
        <v>22</v>
      </c>
      <c r="AD4" s="69">
        <f t="shared" si="1"/>
        <v>42.5</v>
      </c>
      <c r="AE4" s="70">
        <f t="shared" si="2"/>
        <v>23.5</v>
      </c>
      <c r="AF4" s="71">
        <f t="shared" si="3"/>
        <v>19</v>
      </c>
      <c r="AG4" s="72">
        <f t="shared" si="4"/>
        <v>1.9318181818181819</v>
      </c>
      <c r="AH4" s="73">
        <f t="shared" si="5"/>
        <v>14</v>
      </c>
      <c r="AI4" s="73">
        <f t="shared" si="6"/>
        <v>7</v>
      </c>
      <c r="AJ4" s="73">
        <f t="shared" si="7"/>
        <v>1</v>
      </c>
      <c r="AK4" s="74">
        <f t="shared" si="8"/>
        <v>0.65909090909090906</v>
      </c>
      <c r="AL4" s="28"/>
    </row>
    <row r="5" spans="1:38" ht="18" customHeight="1">
      <c r="A5" s="7" t="s">
        <v>33</v>
      </c>
      <c r="B5" s="21" t="s">
        <v>196</v>
      </c>
      <c r="C5" s="66"/>
      <c r="D5" s="66">
        <v>2</v>
      </c>
      <c r="E5" s="66">
        <v>2</v>
      </c>
      <c r="F5" s="66">
        <v>2.5</v>
      </c>
      <c r="G5" s="66">
        <v>2</v>
      </c>
      <c r="H5" s="66">
        <v>0.5</v>
      </c>
      <c r="I5" s="66">
        <v>3</v>
      </c>
      <c r="J5" s="66">
        <v>1</v>
      </c>
      <c r="K5" s="66"/>
      <c r="L5" s="66">
        <v>2.5</v>
      </c>
      <c r="M5" s="66">
        <v>3</v>
      </c>
      <c r="N5" s="66"/>
      <c r="O5" s="66">
        <v>3</v>
      </c>
      <c r="P5" s="66">
        <v>1</v>
      </c>
      <c r="Q5" s="66">
        <v>3</v>
      </c>
      <c r="R5" s="125">
        <v>0.5</v>
      </c>
      <c r="S5" s="66">
        <v>1</v>
      </c>
      <c r="T5" s="66"/>
      <c r="U5" s="66">
        <v>3</v>
      </c>
      <c r="V5" s="66">
        <v>2.5</v>
      </c>
      <c r="W5" s="66">
        <v>1</v>
      </c>
      <c r="X5" s="66">
        <v>3</v>
      </c>
      <c r="Y5" s="66">
        <v>0</v>
      </c>
      <c r="Z5" s="92"/>
      <c r="AA5" s="66"/>
      <c r="AB5" s="67">
        <v>2</v>
      </c>
      <c r="AC5" s="68">
        <f t="shared" si="0"/>
        <v>20</v>
      </c>
      <c r="AD5" s="69">
        <f t="shared" si="1"/>
        <v>38.5</v>
      </c>
      <c r="AE5" s="70">
        <f t="shared" si="2"/>
        <v>21.5</v>
      </c>
      <c r="AF5" s="71">
        <f t="shared" si="3"/>
        <v>17</v>
      </c>
      <c r="AG5" s="72">
        <f t="shared" si="4"/>
        <v>1.925</v>
      </c>
      <c r="AH5" s="73">
        <f t="shared" si="5"/>
        <v>13</v>
      </c>
      <c r="AI5" s="73">
        <f t="shared" si="6"/>
        <v>7</v>
      </c>
      <c r="AJ5" s="73">
        <f t="shared" si="7"/>
        <v>0</v>
      </c>
      <c r="AK5" s="74">
        <f t="shared" si="8"/>
        <v>0.65</v>
      </c>
      <c r="AL5" s="28"/>
    </row>
    <row r="6" spans="1:38" ht="18" customHeight="1">
      <c r="A6" s="7" t="s">
        <v>33</v>
      </c>
      <c r="B6" s="21" t="s">
        <v>197</v>
      </c>
      <c r="C6" s="66"/>
      <c r="D6" s="66">
        <v>0.5</v>
      </c>
      <c r="E6" s="66"/>
      <c r="F6" s="66">
        <v>0.5</v>
      </c>
      <c r="G6" s="66">
        <v>2.5</v>
      </c>
      <c r="H6" s="66">
        <v>3</v>
      </c>
      <c r="I6" s="66"/>
      <c r="J6" s="66">
        <v>3</v>
      </c>
      <c r="K6" s="66"/>
      <c r="L6" s="66"/>
      <c r="M6" s="66">
        <v>2</v>
      </c>
      <c r="N6" s="66"/>
      <c r="O6" s="66">
        <v>0.5</v>
      </c>
      <c r="P6" s="66"/>
      <c r="Q6" s="66">
        <v>1.5</v>
      </c>
      <c r="R6" s="66">
        <v>3</v>
      </c>
      <c r="S6" s="66">
        <v>2</v>
      </c>
      <c r="T6" s="66"/>
      <c r="U6" s="66"/>
      <c r="V6" s="66">
        <v>3</v>
      </c>
      <c r="W6" s="66"/>
      <c r="X6" s="66">
        <v>0</v>
      </c>
      <c r="Y6" s="66">
        <v>3</v>
      </c>
      <c r="Z6" s="92"/>
      <c r="AA6" s="66">
        <v>3</v>
      </c>
      <c r="AB6" s="67">
        <v>3</v>
      </c>
      <c r="AC6" s="68">
        <f t="shared" si="0"/>
        <v>15</v>
      </c>
      <c r="AD6" s="69">
        <f t="shared" si="1"/>
        <v>30.5</v>
      </c>
      <c r="AE6" s="70">
        <f t="shared" si="2"/>
        <v>14.5</v>
      </c>
      <c r="AF6" s="71">
        <f t="shared" si="3"/>
        <v>16</v>
      </c>
      <c r="AG6" s="72">
        <f t="shared" si="4"/>
        <v>2.0333333333333332</v>
      </c>
      <c r="AH6" s="73">
        <f t="shared" si="5"/>
        <v>10</v>
      </c>
      <c r="AI6" s="73">
        <f t="shared" si="6"/>
        <v>4</v>
      </c>
      <c r="AJ6" s="73">
        <f t="shared" si="7"/>
        <v>1</v>
      </c>
      <c r="AK6" s="74">
        <f t="shared" si="8"/>
        <v>0.7</v>
      </c>
      <c r="AL6" s="28"/>
    </row>
    <row r="7" spans="1:38" ht="18" customHeight="1">
      <c r="A7" s="7" t="s">
        <v>33</v>
      </c>
      <c r="B7" s="18" t="s">
        <v>198</v>
      </c>
      <c r="C7" s="66">
        <v>1.5</v>
      </c>
      <c r="D7" s="66"/>
      <c r="E7" s="66">
        <v>1.5</v>
      </c>
      <c r="F7" s="66">
        <v>2</v>
      </c>
      <c r="G7" s="66"/>
      <c r="H7" s="66"/>
      <c r="I7" s="66">
        <v>1</v>
      </c>
      <c r="J7" s="66">
        <v>3</v>
      </c>
      <c r="K7" s="66">
        <v>0</v>
      </c>
      <c r="L7" s="66">
        <v>3</v>
      </c>
      <c r="M7" s="66">
        <v>2.5</v>
      </c>
      <c r="N7" s="66">
        <v>3</v>
      </c>
      <c r="O7" s="66">
        <v>2</v>
      </c>
      <c r="P7" s="66">
        <v>2.5</v>
      </c>
      <c r="Q7" s="66">
        <v>3</v>
      </c>
      <c r="R7" s="77">
        <v>1</v>
      </c>
      <c r="S7" s="66">
        <v>1.5</v>
      </c>
      <c r="T7" s="66"/>
      <c r="U7" s="77"/>
      <c r="V7" s="66"/>
      <c r="W7" s="66"/>
      <c r="X7" s="66"/>
      <c r="Y7" s="66"/>
      <c r="Z7" s="92"/>
      <c r="AA7" s="66"/>
      <c r="AB7" s="66"/>
      <c r="AC7" s="68">
        <f t="shared" si="0"/>
        <v>14</v>
      </c>
      <c r="AD7" s="69">
        <f t="shared" si="1"/>
        <v>27.5</v>
      </c>
      <c r="AE7" s="70">
        <f t="shared" si="2"/>
        <v>14.5</v>
      </c>
      <c r="AF7" s="71">
        <f t="shared" si="3"/>
        <v>13</v>
      </c>
      <c r="AG7" s="72">
        <f t="shared" si="4"/>
        <v>1.9642857142857142</v>
      </c>
      <c r="AH7" s="73">
        <f t="shared" si="5"/>
        <v>8</v>
      </c>
      <c r="AI7" s="73">
        <f t="shared" si="6"/>
        <v>3</v>
      </c>
      <c r="AJ7" s="73">
        <f t="shared" si="7"/>
        <v>3</v>
      </c>
      <c r="AK7" s="74">
        <f t="shared" si="8"/>
        <v>0.6785714285714286</v>
      </c>
      <c r="AL7" s="28"/>
    </row>
    <row r="8" spans="1:38" ht="18" customHeight="1">
      <c r="A8" s="7" t="s">
        <v>33</v>
      </c>
      <c r="B8" s="21" t="s">
        <v>199</v>
      </c>
      <c r="C8" s="66">
        <v>0</v>
      </c>
      <c r="D8" s="66"/>
      <c r="E8" s="66">
        <v>3</v>
      </c>
      <c r="F8" s="66"/>
      <c r="G8" s="66">
        <v>0.5</v>
      </c>
      <c r="H8" s="66"/>
      <c r="I8" s="66">
        <v>2</v>
      </c>
      <c r="J8" s="66"/>
      <c r="K8" s="66">
        <v>2.5</v>
      </c>
      <c r="L8" s="66"/>
      <c r="M8" s="66"/>
      <c r="N8" s="66">
        <v>0.5</v>
      </c>
      <c r="O8" s="66"/>
      <c r="P8" s="66"/>
      <c r="Q8" s="66">
        <v>2</v>
      </c>
      <c r="R8" s="66"/>
      <c r="S8" s="66"/>
      <c r="T8" s="66">
        <v>3</v>
      </c>
      <c r="U8" s="66">
        <v>2</v>
      </c>
      <c r="V8" s="66"/>
      <c r="W8" s="66"/>
      <c r="X8" s="66">
        <v>2.5</v>
      </c>
      <c r="Y8" s="79">
        <v>2.5</v>
      </c>
      <c r="Z8" s="92"/>
      <c r="AA8" s="66">
        <v>2.5</v>
      </c>
      <c r="AB8" s="66"/>
      <c r="AC8" s="68">
        <f t="shared" si="0"/>
        <v>12</v>
      </c>
      <c r="AD8" s="69">
        <f t="shared" si="1"/>
        <v>23</v>
      </c>
      <c r="AE8" s="70">
        <f t="shared" si="2"/>
        <v>13</v>
      </c>
      <c r="AF8" s="71">
        <f t="shared" si="3"/>
        <v>10</v>
      </c>
      <c r="AG8" s="72">
        <f t="shared" si="4"/>
        <v>1.9166666666666667</v>
      </c>
      <c r="AH8" s="73">
        <f t="shared" si="5"/>
        <v>9</v>
      </c>
      <c r="AI8" s="73">
        <f t="shared" si="6"/>
        <v>3</v>
      </c>
      <c r="AJ8" s="73">
        <f t="shared" si="7"/>
        <v>0</v>
      </c>
      <c r="AK8" s="74">
        <f t="shared" si="8"/>
        <v>0.75</v>
      </c>
      <c r="AL8" s="59"/>
    </row>
    <row r="9" spans="1:38" ht="18" customHeight="1">
      <c r="A9" s="7" t="s">
        <v>33</v>
      </c>
      <c r="B9" s="21" t="s">
        <v>200</v>
      </c>
      <c r="C9" s="66"/>
      <c r="D9" s="66"/>
      <c r="E9" s="66"/>
      <c r="F9" s="66"/>
      <c r="G9" s="66"/>
      <c r="H9" s="66"/>
      <c r="I9" s="66"/>
      <c r="J9" s="66">
        <v>2</v>
      </c>
      <c r="K9" s="66"/>
      <c r="L9" s="66"/>
      <c r="M9" s="66"/>
      <c r="N9" s="66">
        <v>1</v>
      </c>
      <c r="O9" s="66">
        <v>3</v>
      </c>
      <c r="P9" s="66">
        <v>0.5</v>
      </c>
      <c r="Q9" s="66">
        <v>3</v>
      </c>
      <c r="R9" s="77"/>
      <c r="S9" s="66"/>
      <c r="T9" s="66">
        <v>3</v>
      </c>
      <c r="U9" s="66">
        <v>3</v>
      </c>
      <c r="V9" s="66"/>
      <c r="W9" s="66"/>
      <c r="X9" s="66">
        <v>0</v>
      </c>
      <c r="Y9" s="79">
        <v>2.5</v>
      </c>
      <c r="Z9" s="92"/>
      <c r="AA9" s="66"/>
      <c r="AB9" s="66"/>
      <c r="AC9" s="68">
        <f t="shared" si="0"/>
        <v>9</v>
      </c>
      <c r="AD9" s="69">
        <f t="shared" si="1"/>
        <v>18</v>
      </c>
      <c r="AE9" s="70">
        <f t="shared" si="2"/>
        <v>9</v>
      </c>
      <c r="AF9" s="71">
        <f t="shared" si="3"/>
        <v>9</v>
      </c>
      <c r="AG9" s="72">
        <f t="shared" si="4"/>
        <v>2</v>
      </c>
      <c r="AH9" s="73">
        <f t="shared" si="5"/>
        <v>6</v>
      </c>
      <c r="AI9" s="73">
        <f t="shared" si="6"/>
        <v>3</v>
      </c>
      <c r="AJ9" s="73">
        <f t="shared" si="7"/>
        <v>0</v>
      </c>
      <c r="AK9" s="74">
        <f t="shared" si="8"/>
        <v>0.66666666666666663</v>
      </c>
      <c r="AL9" s="28"/>
    </row>
    <row r="10" spans="1:38" ht="18" customHeight="1">
      <c r="A10" s="7" t="s">
        <v>33</v>
      </c>
      <c r="B10" s="21" t="s">
        <v>201</v>
      </c>
      <c r="C10" s="66"/>
      <c r="D10" s="66"/>
      <c r="E10" s="66"/>
      <c r="F10" s="66"/>
      <c r="G10" s="66">
        <v>3</v>
      </c>
      <c r="H10" s="66">
        <v>2</v>
      </c>
      <c r="I10" s="66">
        <v>1</v>
      </c>
      <c r="J10" s="66">
        <v>2</v>
      </c>
      <c r="K10" s="66">
        <v>1</v>
      </c>
      <c r="L10" s="66">
        <v>0.5</v>
      </c>
      <c r="M10" s="66"/>
      <c r="N10" s="66"/>
      <c r="O10" s="66"/>
      <c r="P10" s="66"/>
      <c r="Q10" s="66"/>
      <c r="R10" s="66">
        <v>0</v>
      </c>
      <c r="S10" s="66"/>
      <c r="T10" s="66">
        <v>2</v>
      </c>
      <c r="U10" s="66">
        <v>3</v>
      </c>
      <c r="V10" s="66"/>
      <c r="W10" s="66">
        <v>0</v>
      </c>
      <c r="X10" s="66"/>
      <c r="Y10" s="66">
        <v>3</v>
      </c>
      <c r="Z10" s="92"/>
      <c r="AA10" s="66">
        <v>2.5</v>
      </c>
      <c r="AB10" s="67">
        <v>2.5</v>
      </c>
      <c r="AC10" s="68">
        <f t="shared" si="0"/>
        <v>13</v>
      </c>
      <c r="AD10" s="69">
        <f t="shared" si="1"/>
        <v>22.5</v>
      </c>
      <c r="AE10" s="70">
        <f t="shared" si="2"/>
        <v>16.5</v>
      </c>
      <c r="AF10" s="71">
        <f t="shared" si="3"/>
        <v>6</v>
      </c>
      <c r="AG10" s="72">
        <f t="shared" si="4"/>
        <v>1.7307692307692308</v>
      </c>
      <c r="AH10" s="73">
        <f t="shared" si="5"/>
        <v>8</v>
      </c>
      <c r="AI10" s="73">
        <f t="shared" si="6"/>
        <v>5</v>
      </c>
      <c r="AJ10" s="73">
        <f t="shared" si="7"/>
        <v>0</v>
      </c>
      <c r="AK10" s="74">
        <f t="shared" si="8"/>
        <v>0.61538461538461542</v>
      </c>
      <c r="AL10" s="59"/>
    </row>
    <row r="11" spans="1:38" ht="18" customHeight="1">
      <c r="A11" s="7" t="s">
        <v>33</v>
      </c>
      <c r="B11" s="8" t="s">
        <v>202</v>
      </c>
      <c r="C11" s="76">
        <v>1</v>
      </c>
      <c r="D11" s="76">
        <v>2.5</v>
      </c>
      <c r="E11" s="76">
        <v>2.5</v>
      </c>
      <c r="F11" s="66">
        <v>0</v>
      </c>
      <c r="G11" s="66">
        <v>2.5</v>
      </c>
      <c r="H11" s="66">
        <v>0</v>
      </c>
      <c r="I11" s="66">
        <v>0</v>
      </c>
      <c r="J11" s="66"/>
      <c r="K11" s="66">
        <v>3</v>
      </c>
      <c r="L11" s="66">
        <v>2.5</v>
      </c>
      <c r="M11" s="66">
        <v>0.5</v>
      </c>
      <c r="N11" s="66">
        <v>2</v>
      </c>
      <c r="O11" s="66">
        <v>1.5</v>
      </c>
      <c r="P11" s="66">
        <v>0</v>
      </c>
      <c r="Q11" s="66">
        <v>1</v>
      </c>
      <c r="R11" s="66">
        <v>1.5</v>
      </c>
      <c r="S11" s="66"/>
      <c r="T11" s="66">
        <v>1.5</v>
      </c>
      <c r="U11" s="66">
        <v>2.5</v>
      </c>
      <c r="V11" s="66">
        <v>0.5</v>
      </c>
      <c r="W11" s="66">
        <v>3</v>
      </c>
      <c r="X11" s="66">
        <v>2.5</v>
      </c>
      <c r="Y11" s="66">
        <v>3</v>
      </c>
      <c r="Z11" s="92"/>
      <c r="AA11" s="66">
        <v>3</v>
      </c>
      <c r="AB11" s="67">
        <v>0</v>
      </c>
      <c r="AC11" s="68">
        <f t="shared" si="0"/>
        <v>23</v>
      </c>
      <c r="AD11" s="69">
        <f t="shared" si="1"/>
        <v>36.5</v>
      </c>
      <c r="AE11" s="70">
        <f t="shared" si="2"/>
        <v>32.5</v>
      </c>
      <c r="AF11" s="71">
        <f t="shared" si="3"/>
        <v>4</v>
      </c>
      <c r="AG11" s="72">
        <f t="shared" si="4"/>
        <v>1.5869565217391304</v>
      </c>
      <c r="AH11" s="73">
        <f t="shared" si="5"/>
        <v>11</v>
      </c>
      <c r="AI11" s="73">
        <f t="shared" si="6"/>
        <v>9</v>
      </c>
      <c r="AJ11" s="73">
        <f t="shared" si="7"/>
        <v>3</v>
      </c>
      <c r="AK11" s="74">
        <f t="shared" si="8"/>
        <v>0.54347826086956519</v>
      </c>
      <c r="AL11" s="59"/>
    </row>
    <row r="12" spans="1:38" ht="18" customHeight="1">
      <c r="A12" s="7" t="s">
        <v>33</v>
      </c>
      <c r="B12" s="21" t="s">
        <v>203</v>
      </c>
      <c r="C12" s="76"/>
      <c r="D12" s="76">
        <v>3</v>
      </c>
      <c r="E12" s="76">
        <v>3</v>
      </c>
      <c r="F12" s="76">
        <v>2</v>
      </c>
      <c r="G12" s="76"/>
      <c r="H12" s="76"/>
      <c r="I12" s="76">
        <v>1.5</v>
      </c>
      <c r="J12" s="76"/>
      <c r="K12" s="76">
        <v>3</v>
      </c>
      <c r="L12" s="76"/>
      <c r="M12" s="76">
        <v>2.5</v>
      </c>
      <c r="N12" s="76"/>
      <c r="O12" s="76">
        <v>1</v>
      </c>
      <c r="P12" s="76"/>
      <c r="Q12" s="76"/>
      <c r="R12" s="66">
        <v>2</v>
      </c>
      <c r="S12" s="66">
        <v>0</v>
      </c>
      <c r="T12" s="66">
        <v>3</v>
      </c>
      <c r="U12" s="66">
        <v>0.5</v>
      </c>
      <c r="V12" s="66">
        <v>0.5</v>
      </c>
      <c r="W12" s="66">
        <v>0</v>
      </c>
      <c r="X12" s="66">
        <v>0.5</v>
      </c>
      <c r="Y12" s="66"/>
      <c r="Z12" s="92"/>
      <c r="AA12" s="66">
        <v>0</v>
      </c>
      <c r="AB12" s="67">
        <v>3</v>
      </c>
      <c r="AC12" s="68">
        <f t="shared" si="0"/>
        <v>16</v>
      </c>
      <c r="AD12" s="69">
        <f t="shared" si="1"/>
        <v>25.5</v>
      </c>
      <c r="AE12" s="70">
        <f t="shared" si="2"/>
        <v>22.5</v>
      </c>
      <c r="AF12" s="71">
        <f t="shared" si="3"/>
        <v>3</v>
      </c>
      <c r="AG12" s="72">
        <f t="shared" si="4"/>
        <v>1.59375</v>
      </c>
      <c r="AH12" s="73">
        <f t="shared" si="5"/>
        <v>8</v>
      </c>
      <c r="AI12" s="73">
        <f t="shared" si="6"/>
        <v>7</v>
      </c>
      <c r="AJ12" s="73">
        <f t="shared" si="7"/>
        <v>1</v>
      </c>
      <c r="AK12" s="74">
        <f t="shared" si="8"/>
        <v>0.53125</v>
      </c>
      <c r="AL12" s="28"/>
    </row>
    <row r="13" spans="1:38" ht="18" customHeight="1">
      <c r="A13" s="7" t="s">
        <v>33</v>
      </c>
      <c r="B13" s="21" t="s">
        <v>204</v>
      </c>
      <c r="C13" s="76"/>
      <c r="D13" s="76"/>
      <c r="E13" s="76"/>
      <c r="F13" s="76"/>
      <c r="G13" s="76"/>
      <c r="H13" s="76"/>
      <c r="I13" s="76"/>
      <c r="J13" s="76"/>
      <c r="K13" s="76">
        <v>3</v>
      </c>
      <c r="L13" s="76">
        <v>3</v>
      </c>
      <c r="M13" s="76"/>
      <c r="N13" s="76">
        <v>3</v>
      </c>
      <c r="O13" s="76">
        <v>3</v>
      </c>
      <c r="P13" s="76"/>
      <c r="Q13" s="76">
        <v>0</v>
      </c>
      <c r="R13" s="66"/>
      <c r="S13" s="66">
        <v>2</v>
      </c>
      <c r="T13" s="66">
        <v>0.5</v>
      </c>
      <c r="U13" s="66"/>
      <c r="V13" s="66"/>
      <c r="W13" s="66">
        <v>0</v>
      </c>
      <c r="X13" s="66"/>
      <c r="Y13" s="66">
        <v>2</v>
      </c>
      <c r="Z13" s="92"/>
      <c r="AA13" s="66"/>
      <c r="AB13" s="67">
        <v>0</v>
      </c>
      <c r="AC13" s="68">
        <f t="shared" si="0"/>
        <v>10</v>
      </c>
      <c r="AD13" s="69">
        <f t="shared" si="1"/>
        <v>16.5</v>
      </c>
      <c r="AE13" s="70">
        <f t="shared" si="2"/>
        <v>13.5</v>
      </c>
      <c r="AF13" s="71">
        <f t="shared" si="3"/>
        <v>3</v>
      </c>
      <c r="AG13" s="72">
        <f t="shared" si="4"/>
        <v>1.65</v>
      </c>
      <c r="AH13" s="73">
        <f t="shared" si="5"/>
        <v>6</v>
      </c>
      <c r="AI13" s="73">
        <f t="shared" si="6"/>
        <v>4</v>
      </c>
      <c r="AJ13" s="73">
        <f t="shared" si="7"/>
        <v>0</v>
      </c>
      <c r="AK13" s="74">
        <f t="shared" si="8"/>
        <v>0.6</v>
      </c>
      <c r="AL13" s="28"/>
    </row>
    <row r="14" spans="1:38" ht="18" customHeight="1">
      <c r="A14" s="7" t="s">
        <v>33</v>
      </c>
      <c r="B14" s="24" t="s">
        <v>205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92"/>
      <c r="AA14" s="66">
        <v>1.5</v>
      </c>
      <c r="AB14" s="66"/>
      <c r="AC14" s="68">
        <f t="shared" si="0"/>
        <v>1</v>
      </c>
      <c r="AD14" s="69">
        <f t="shared" si="1"/>
        <v>1.5</v>
      </c>
      <c r="AE14" s="70">
        <f t="shared" si="2"/>
        <v>1.5</v>
      </c>
      <c r="AF14" s="71">
        <f t="shared" si="3"/>
        <v>0</v>
      </c>
      <c r="AG14" s="72">
        <f t="shared" si="4"/>
        <v>1.5</v>
      </c>
      <c r="AH14" s="73">
        <f t="shared" si="5"/>
        <v>0</v>
      </c>
      <c r="AI14" s="73">
        <f t="shared" si="6"/>
        <v>0</v>
      </c>
      <c r="AJ14" s="73">
        <f t="shared" si="7"/>
        <v>1</v>
      </c>
      <c r="AK14" s="74">
        <f t="shared" si="8"/>
        <v>0.5</v>
      </c>
      <c r="AL14" s="126" t="s">
        <v>45</v>
      </c>
    </row>
    <row r="15" spans="1:38" ht="18" customHeight="1">
      <c r="A15" s="7" t="s">
        <v>33</v>
      </c>
      <c r="B15" s="21" t="s">
        <v>206</v>
      </c>
      <c r="C15" s="66">
        <v>0</v>
      </c>
      <c r="D15" s="66">
        <v>3</v>
      </c>
      <c r="E15" s="66">
        <v>0</v>
      </c>
      <c r="F15" s="66">
        <v>0</v>
      </c>
      <c r="G15" s="66">
        <v>3</v>
      </c>
      <c r="H15" s="66">
        <v>3</v>
      </c>
      <c r="I15" s="66">
        <v>3</v>
      </c>
      <c r="J15" s="66">
        <v>2.5</v>
      </c>
      <c r="K15" s="66"/>
      <c r="L15" s="66">
        <v>2.5</v>
      </c>
      <c r="M15" s="66">
        <v>1</v>
      </c>
      <c r="N15" s="66">
        <v>3</v>
      </c>
      <c r="O15" s="66"/>
      <c r="P15" s="66">
        <v>1</v>
      </c>
      <c r="Q15" s="66">
        <v>1.5</v>
      </c>
      <c r="R15" s="66">
        <v>0</v>
      </c>
      <c r="S15" s="66">
        <v>0</v>
      </c>
      <c r="T15" s="66"/>
      <c r="U15" s="66">
        <v>0.5</v>
      </c>
      <c r="V15" s="66">
        <v>2</v>
      </c>
      <c r="W15" s="66">
        <v>0</v>
      </c>
      <c r="X15" s="66">
        <v>1</v>
      </c>
      <c r="Y15" s="66"/>
      <c r="Z15" s="92"/>
      <c r="AA15" s="66">
        <v>1</v>
      </c>
      <c r="AB15" s="67">
        <v>2</v>
      </c>
      <c r="AC15" s="68">
        <f t="shared" si="0"/>
        <v>21</v>
      </c>
      <c r="AD15" s="69">
        <f t="shared" si="1"/>
        <v>30</v>
      </c>
      <c r="AE15" s="70">
        <f t="shared" si="2"/>
        <v>33</v>
      </c>
      <c r="AF15" s="71">
        <f t="shared" si="3"/>
        <v>-3</v>
      </c>
      <c r="AG15" s="72">
        <f t="shared" si="4"/>
        <v>1.4285714285714286</v>
      </c>
      <c r="AH15" s="73">
        <f t="shared" si="5"/>
        <v>9</v>
      </c>
      <c r="AI15" s="73">
        <f t="shared" si="6"/>
        <v>11</v>
      </c>
      <c r="AJ15" s="73">
        <f t="shared" si="7"/>
        <v>1</v>
      </c>
      <c r="AK15" s="74">
        <f t="shared" si="8"/>
        <v>0.45238095238095238</v>
      </c>
      <c r="AL15" s="28"/>
    </row>
    <row r="16" spans="1:38" ht="18" customHeight="1">
      <c r="A16" s="7" t="s">
        <v>33</v>
      </c>
      <c r="B16" s="21" t="s">
        <v>207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>
        <v>0</v>
      </c>
      <c r="Q16" s="66"/>
      <c r="R16" s="66"/>
      <c r="S16" s="66"/>
      <c r="T16" s="66"/>
      <c r="U16" s="66"/>
      <c r="V16" s="66"/>
      <c r="W16" s="66"/>
      <c r="X16" s="66"/>
      <c r="Y16" s="66"/>
      <c r="Z16" s="92"/>
      <c r="AA16" s="66"/>
      <c r="AB16" s="66"/>
      <c r="AC16" s="68">
        <f t="shared" si="0"/>
        <v>1</v>
      </c>
      <c r="AD16" s="69">
        <f t="shared" si="1"/>
        <v>0</v>
      </c>
      <c r="AE16" s="70">
        <f t="shared" si="2"/>
        <v>3</v>
      </c>
      <c r="AF16" s="71">
        <f t="shared" si="3"/>
        <v>-3</v>
      </c>
      <c r="AG16" s="72">
        <f t="shared" si="4"/>
        <v>0</v>
      </c>
      <c r="AH16" s="73">
        <f t="shared" si="5"/>
        <v>0</v>
      </c>
      <c r="AI16" s="73">
        <f t="shared" si="6"/>
        <v>1</v>
      </c>
      <c r="AJ16" s="73">
        <f t="shared" si="7"/>
        <v>0</v>
      </c>
      <c r="AK16" s="74">
        <f t="shared" si="8"/>
        <v>0</v>
      </c>
      <c r="AL16" s="59"/>
    </row>
    <row r="17" spans="1:46" ht="18" customHeight="1">
      <c r="A17" s="7" t="s">
        <v>33</v>
      </c>
      <c r="B17" s="21" t="s">
        <v>208</v>
      </c>
      <c r="C17" s="66"/>
      <c r="D17" s="66">
        <v>1.5</v>
      </c>
      <c r="E17" s="66">
        <v>1</v>
      </c>
      <c r="F17" s="66"/>
      <c r="G17" s="66"/>
      <c r="H17" s="66">
        <v>1</v>
      </c>
      <c r="I17" s="66"/>
      <c r="J17" s="66"/>
      <c r="K17" s="66">
        <v>0.5</v>
      </c>
      <c r="L17" s="66"/>
      <c r="M17" s="66"/>
      <c r="N17" s="66"/>
      <c r="O17" s="66">
        <v>0.5</v>
      </c>
      <c r="P17" s="66"/>
      <c r="Q17" s="66"/>
      <c r="R17" s="66"/>
      <c r="S17" s="66">
        <v>2</v>
      </c>
      <c r="T17" s="66">
        <v>2.5</v>
      </c>
      <c r="U17" s="66"/>
      <c r="V17" s="66">
        <v>1</v>
      </c>
      <c r="W17" s="66"/>
      <c r="X17" s="66"/>
      <c r="Y17" s="66"/>
      <c r="Z17" s="92"/>
      <c r="AA17" s="66"/>
      <c r="AB17" s="66"/>
      <c r="AC17" s="68">
        <f t="shared" si="0"/>
        <v>8</v>
      </c>
      <c r="AD17" s="69">
        <f t="shared" si="1"/>
        <v>10</v>
      </c>
      <c r="AE17" s="70">
        <f t="shared" si="2"/>
        <v>14</v>
      </c>
      <c r="AF17" s="71">
        <f t="shared" si="3"/>
        <v>-4</v>
      </c>
      <c r="AG17" s="72">
        <f t="shared" si="4"/>
        <v>1.25</v>
      </c>
      <c r="AH17" s="73">
        <f t="shared" si="5"/>
        <v>2</v>
      </c>
      <c r="AI17" s="73">
        <f t="shared" si="6"/>
        <v>5</v>
      </c>
      <c r="AJ17" s="73">
        <f t="shared" si="7"/>
        <v>1</v>
      </c>
      <c r="AK17" s="74">
        <f t="shared" si="8"/>
        <v>0.3125</v>
      </c>
      <c r="AL17" s="28"/>
    </row>
    <row r="18" spans="1:46" ht="18" customHeight="1">
      <c r="A18" s="7" t="s">
        <v>33</v>
      </c>
      <c r="B18" s="21" t="s">
        <v>209</v>
      </c>
      <c r="C18" s="66">
        <v>0</v>
      </c>
      <c r="D18" s="66"/>
      <c r="E18" s="66"/>
      <c r="F18" s="66"/>
      <c r="G18" s="66">
        <v>0.5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2"/>
      <c r="AA18" s="66"/>
      <c r="AB18" s="66"/>
      <c r="AC18" s="68">
        <f t="shared" si="0"/>
        <v>2</v>
      </c>
      <c r="AD18" s="69">
        <f t="shared" si="1"/>
        <v>0.5</v>
      </c>
      <c r="AE18" s="70">
        <f t="shared" si="2"/>
        <v>5.5</v>
      </c>
      <c r="AF18" s="71">
        <f t="shared" si="3"/>
        <v>-5</v>
      </c>
      <c r="AG18" s="72">
        <f t="shared" si="4"/>
        <v>0.25</v>
      </c>
      <c r="AH18" s="73">
        <f t="shared" si="5"/>
        <v>0</v>
      </c>
      <c r="AI18" s="73">
        <f t="shared" si="6"/>
        <v>2</v>
      </c>
      <c r="AJ18" s="73">
        <f t="shared" si="7"/>
        <v>0</v>
      </c>
      <c r="AK18" s="74">
        <f t="shared" si="8"/>
        <v>0</v>
      </c>
      <c r="AL18" s="28"/>
    </row>
    <row r="19" spans="1:46" ht="18" customHeight="1">
      <c r="A19" s="7" t="s">
        <v>33</v>
      </c>
      <c r="B19" s="24" t="s">
        <v>210</v>
      </c>
      <c r="C19" s="66">
        <v>0</v>
      </c>
      <c r="D19" s="66"/>
      <c r="E19" s="66"/>
      <c r="F19" s="66">
        <v>1.5</v>
      </c>
      <c r="G19" s="66">
        <v>0</v>
      </c>
      <c r="H19" s="66"/>
      <c r="I19" s="66">
        <v>2</v>
      </c>
      <c r="J19" s="66"/>
      <c r="K19" s="66">
        <v>1.5</v>
      </c>
      <c r="L19" s="66">
        <v>0.5</v>
      </c>
      <c r="M19" s="66">
        <v>3</v>
      </c>
      <c r="N19" s="66">
        <v>0</v>
      </c>
      <c r="O19" s="66"/>
      <c r="P19" s="66">
        <v>1.5</v>
      </c>
      <c r="Q19" s="66"/>
      <c r="R19" s="66"/>
      <c r="S19" s="76"/>
      <c r="T19" s="66">
        <v>0.5</v>
      </c>
      <c r="U19" s="66"/>
      <c r="V19" s="66">
        <v>3</v>
      </c>
      <c r="W19" s="66">
        <v>1</v>
      </c>
      <c r="X19" s="66"/>
      <c r="Y19" s="66"/>
      <c r="Z19" s="92"/>
      <c r="AA19" s="66"/>
      <c r="AB19" s="66"/>
      <c r="AC19" s="68">
        <f t="shared" si="0"/>
        <v>12</v>
      </c>
      <c r="AD19" s="69">
        <f t="shared" si="1"/>
        <v>14.5</v>
      </c>
      <c r="AE19" s="70">
        <f t="shared" si="2"/>
        <v>21.5</v>
      </c>
      <c r="AF19" s="71">
        <f t="shared" si="3"/>
        <v>-7</v>
      </c>
      <c r="AG19" s="72">
        <f t="shared" si="4"/>
        <v>1.2083333333333333</v>
      </c>
      <c r="AH19" s="73">
        <f t="shared" si="5"/>
        <v>3</v>
      </c>
      <c r="AI19" s="73">
        <f t="shared" si="6"/>
        <v>6</v>
      </c>
      <c r="AJ19" s="73">
        <f t="shared" si="7"/>
        <v>3</v>
      </c>
      <c r="AK19" s="74">
        <f t="shared" si="8"/>
        <v>0.375</v>
      </c>
      <c r="AL19" s="126" t="s">
        <v>45</v>
      </c>
    </row>
    <row r="20" spans="1:46" ht="18" customHeight="1">
      <c r="A20" s="7" t="s">
        <v>33</v>
      </c>
      <c r="B20" s="21" t="s">
        <v>211</v>
      </c>
      <c r="C20" s="66"/>
      <c r="D20" s="66"/>
      <c r="E20" s="66">
        <v>0</v>
      </c>
      <c r="F20" s="66">
        <v>0</v>
      </c>
      <c r="G20" s="66"/>
      <c r="H20" s="66"/>
      <c r="I20" s="66">
        <v>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79"/>
      <c r="W20" s="66"/>
      <c r="X20" s="66"/>
      <c r="Y20" s="66"/>
      <c r="Z20" s="92"/>
      <c r="AA20" s="66"/>
      <c r="AB20" s="66"/>
      <c r="AC20" s="68">
        <f t="shared" si="0"/>
        <v>3</v>
      </c>
      <c r="AD20" s="69">
        <f t="shared" si="1"/>
        <v>0</v>
      </c>
      <c r="AE20" s="70">
        <f t="shared" si="2"/>
        <v>9</v>
      </c>
      <c r="AF20" s="71">
        <f t="shared" si="3"/>
        <v>-9</v>
      </c>
      <c r="AG20" s="72">
        <f t="shared" si="4"/>
        <v>0</v>
      </c>
      <c r="AH20" s="73">
        <f t="shared" si="5"/>
        <v>0</v>
      </c>
      <c r="AI20" s="73">
        <f t="shared" si="6"/>
        <v>3</v>
      </c>
      <c r="AJ20" s="73">
        <f t="shared" si="7"/>
        <v>0</v>
      </c>
      <c r="AK20" s="74">
        <f t="shared" si="8"/>
        <v>0</v>
      </c>
      <c r="AL20" s="28"/>
    </row>
    <row r="21" spans="1:46" ht="18" customHeight="1">
      <c r="A21" s="7" t="s">
        <v>33</v>
      </c>
      <c r="B21" s="127" t="s">
        <v>212</v>
      </c>
      <c r="C21" s="76">
        <v>0</v>
      </c>
      <c r="D21" s="76"/>
      <c r="E21" s="76"/>
      <c r="F21" s="76"/>
      <c r="G21" s="76">
        <v>1.5</v>
      </c>
      <c r="H21" s="76">
        <v>1.5</v>
      </c>
      <c r="I21" s="76"/>
      <c r="J21" s="76"/>
      <c r="K21" s="76"/>
      <c r="L21" s="76"/>
      <c r="M21" s="76">
        <v>0</v>
      </c>
      <c r="N21" s="76"/>
      <c r="O21" s="76"/>
      <c r="P21" s="76"/>
      <c r="Q21" s="76">
        <v>0</v>
      </c>
      <c r="R21" s="66"/>
      <c r="S21" s="66">
        <v>0</v>
      </c>
      <c r="T21" s="66"/>
      <c r="U21" s="66">
        <v>3</v>
      </c>
      <c r="V21" s="66"/>
      <c r="W21" s="66"/>
      <c r="X21" s="66"/>
      <c r="Y21" s="76">
        <v>1</v>
      </c>
      <c r="Z21" s="92"/>
      <c r="AA21" s="66">
        <v>0.5</v>
      </c>
      <c r="AB21" s="66"/>
      <c r="AC21" s="68">
        <f t="shared" si="0"/>
        <v>9</v>
      </c>
      <c r="AD21" s="69">
        <f t="shared" si="1"/>
        <v>7.5</v>
      </c>
      <c r="AE21" s="70">
        <f t="shared" si="2"/>
        <v>19.5</v>
      </c>
      <c r="AF21" s="71">
        <f t="shared" si="3"/>
        <v>-12</v>
      </c>
      <c r="AG21" s="72">
        <f t="shared" si="4"/>
        <v>0.83333333333333337</v>
      </c>
      <c r="AH21" s="73">
        <f t="shared" si="5"/>
        <v>1</v>
      </c>
      <c r="AI21" s="73">
        <f t="shared" si="6"/>
        <v>6</v>
      </c>
      <c r="AJ21" s="73">
        <f t="shared" si="7"/>
        <v>2</v>
      </c>
      <c r="AK21" s="74">
        <f t="shared" si="8"/>
        <v>0.22222222222222221</v>
      </c>
      <c r="AL21" s="28"/>
    </row>
    <row r="22" spans="1:46" ht="18" customHeight="1">
      <c r="A22" s="7" t="s">
        <v>33</v>
      </c>
      <c r="B22" s="21" t="s">
        <v>213</v>
      </c>
      <c r="C22" s="66"/>
      <c r="D22" s="66">
        <v>0</v>
      </c>
      <c r="E22" s="66">
        <v>0</v>
      </c>
      <c r="F22" s="66"/>
      <c r="G22" s="66"/>
      <c r="H22" s="66">
        <v>0</v>
      </c>
      <c r="I22" s="66"/>
      <c r="J22" s="66">
        <v>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79"/>
      <c r="Z22" s="92"/>
      <c r="AA22" s="66"/>
      <c r="AB22" s="66"/>
      <c r="AC22" s="68">
        <f t="shared" si="0"/>
        <v>4</v>
      </c>
      <c r="AD22" s="69">
        <f t="shared" si="1"/>
        <v>0</v>
      </c>
      <c r="AE22" s="70">
        <f t="shared" si="2"/>
        <v>12</v>
      </c>
      <c r="AF22" s="71">
        <f t="shared" si="3"/>
        <v>-12</v>
      </c>
      <c r="AG22" s="72">
        <f t="shared" si="4"/>
        <v>0</v>
      </c>
      <c r="AH22" s="73">
        <f t="shared" si="5"/>
        <v>0</v>
      </c>
      <c r="AI22" s="73">
        <f t="shared" si="6"/>
        <v>4</v>
      </c>
      <c r="AJ22" s="73">
        <f t="shared" si="7"/>
        <v>0</v>
      </c>
      <c r="AK22" s="74">
        <f t="shared" si="8"/>
        <v>0</v>
      </c>
      <c r="AL22" s="28"/>
    </row>
    <row r="23" spans="1:46" ht="18" customHeight="1">
      <c r="A23" s="7" t="s">
        <v>33</v>
      </c>
      <c r="B23" s="21" t="s">
        <v>214</v>
      </c>
      <c r="C23" s="66">
        <v>0</v>
      </c>
      <c r="D23" s="66">
        <v>1</v>
      </c>
      <c r="E23" s="128"/>
      <c r="F23" s="124"/>
      <c r="G23" s="128"/>
      <c r="H23" s="124"/>
      <c r="I23" s="124"/>
      <c r="J23" s="124">
        <v>0.5</v>
      </c>
      <c r="K23" s="124">
        <v>1.5</v>
      </c>
      <c r="L23" s="66"/>
      <c r="M23" s="66">
        <v>0</v>
      </c>
      <c r="N23" s="66">
        <v>1.5</v>
      </c>
      <c r="O23" s="66"/>
      <c r="P23" s="66">
        <v>1</v>
      </c>
      <c r="Q23" s="66"/>
      <c r="R23" s="66">
        <v>0.5</v>
      </c>
      <c r="S23" s="66"/>
      <c r="T23" s="66"/>
      <c r="U23" s="66"/>
      <c r="V23" s="66">
        <v>0</v>
      </c>
      <c r="W23" s="66">
        <v>1</v>
      </c>
      <c r="X23" s="66">
        <v>0</v>
      </c>
      <c r="Y23" s="66"/>
      <c r="Z23" s="92"/>
      <c r="AA23" s="66"/>
      <c r="AB23" s="67">
        <v>1.5</v>
      </c>
      <c r="AC23" s="68">
        <f t="shared" si="0"/>
        <v>12</v>
      </c>
      <c r="AD23" s="69">
        <f t="shared" si="1"/>
        <v>8.5</v>
      </c>
      <c r="AE23" s="70">
        <f t="shared" si="2"/>
        <v>27.5</v>
      </c>
      <c r="AF23" s="71">
        <f t="shared" si="3"/>
        <v>-19</v>
      </c>
      <c r="AG23" s="72">
        <f t="shared" si="4"/>
        <v>0.70833333333333337</v>
      </c>
      <c r="AH23" s="73">
        <f t="shared" si="5"/>
        <v>0</v>
      </c>
      <c r="AI23" s="73">
        <f t="shared" si="6"/>
        <v>9</v>
      </c>
      <c r="AJ23" s="73">
        <f t="shared" si="7"/>
        <v>3</v>
      </c>
      <c r="AK23" s="74">
        <f t="shared" si="8"/>
        <v>0.125</v>
      </c>
      <c r="AL23" s="28"/>
    </row>
    <row r="24" spans="1:46" ht="18" customHeight="1">
      <c r="A24" s="7" t="s">
        <v>33</v>
      </c>
      <c r="B24" s="21" t="s">
        <v>215</v>
      </c>
      <c r="C24" s="66"/>
      <c r="D24" s="66"/>
      <c r="E24" s="128"/>
      <c r="F24" s="124"/>
      <c r="G24" s="128"/>
      <c r="H24" s="124"/>
      <c r="I24" s="124"/>
      <c r="J24" s="124"/>
      <c r="K24" s="124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92"/>
      <c r="AA24" s="66"/>
      <c r="AB24" s="66"/>
      <c r="AC24" s="68">
        <f t="shared" si="0"/>
        <v>0</v>
      </c>
      <c r="AD24" s="69">
        <f t="shared" si="1"/>
        <v>0</v>
      </c>
      <c r="AE24" s="70">
        <f t="shared" si="2"/>
        <v>0</v>
      </c>
      <c r="AF24" s="71">
        <f t="shared" si="3"/>
        <v>0</v>
      </c>
      <c r="AG24" s="72" t="e">
        <f t="shared" si="4"/>
        <v>#DIV/0!</v>
      </c>
      <c r="AH24" s="73">
        <f t="shared" si="5"/>
        <v>0</v>
      </c>
      <c r="AI24" s="73">
        <f t="shared" si="6"/>
        <v>0</v>
      </c>
      <c r="AJ24" s="73">
        <f t="shared" si="7"/>
        <v>0</v>
      </c>
      <c r="AK24" s="74" t="e">
        <f t="shared" si="8"/>
        <v>#DIV/0!</v>
      </c>
      <c r="AL24" s="28"/>
      <c r="AR24" s="129">
        <f t="shared" ref="AR24:AR25" si="9">COUNTIFS(Z24:AK24,"&lt;1.5")</f>
        <v>7</v>
      </c>
      <c r="AS24" s="129">
        <f t="shared" ref="AS24:AS25" si="10">COUNTIFS(Z24:AK24,"=1.5")</f>
        <v>0</v>
      </c>
      <c r="AT24" s="130" t="e">
        <f t="shared" ref="AT24:AT25" si="11">((AH24)+0.5*(AS24))/SUM(AH24:AS24)</f>
        <v>#DIV/0!</v>
      </c>
    </row>
    <row r="25" spans="1:46" ht="18" customHeight="1">
      <c r="A25" s="7" t="s">
        <v>33</v>
      </c>
      <c r="B25" s="34" t="s">
        <v>216</v>
      </c>
      <c r="C25" s="131"/>
      <c r="D25" s="131"/>
      <c r="E25" s="131"/>
      <c r="F25" s="81"/>
      <c r="G25" s="81"/>
      <c r="H25" s="13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132"/>
      <c r="AA25" s="81"/>
      <c r="AB25" s="81"/>
      <c r="AC25" s="68">
        <f t="shared" si="0"/>
        <v>0</v>
      </c>
      <c r="AD25" s="69">
        <f t="shared" si="1"/>
        <v>0</v>
      </c>
      <c r="AE25" s="70">
        <f t="shared" si="2"/>
        <v>0</v>
      </c>
      <c r="AF25" s="71">
        <f t="shared" si="3"/>
        <v>0</v>
      </c>
      <c r="AG25" s="72" t="e">
        <f t="shared" si="4"/>
        <v>#DIV/0!</v>
      </c>
      <c r="AH25" s="73">
        <f t="shared" si="5"/>
        <v>0</v>
      </c>
      <c r="AI25" s="73">
        <f t="shared" si="6"/>
        <v>0</v>
      </c>
      <c r="AJ25" s="73">
        <f t="shared" si="7"/>
        <v>0</v>
      </c>
      <c r="AK25" s="74" t="e">
        <f t="shared" si="8"/>
        <v>#DIV/0!</v>
      </c>
      <c r="AL25" s="28"/>
      <c r="AR25" s="129">
        <f t="shared" si="9"/>
        <v>7</v>
      </c>
      <c r="AS25" s="129">
        <f t="shared" si="10"/>
        <v>0</v>
      </c>
      <c r="AT25" s="130" t="e">
        <f t="shared" si="11"/>
        <v>#DIV/0!</v>
      </c>
    </row>
    <row r="26" spans="1:46" ht="18" customHeight="1">
      <c r="A26" s="39"/>
      <c r="B26" s="133" t="s">
        <v>193</v>
      </c>
      <c r="C26" s="41">
        <f t="shared" ref="C26:Y26" si="12">SUM(C3:C25)</f>
        <v>2.5</v>
      </c>
      <c r="D26" s="42">
        <f t="shared" si="12"/>
        <v>19.5</v>
      </c>
      <c r="E26" s="42">
        <f t="shared" si="12"/>
        <v>15.5</v>
      </c>
      <c r="F26" s="41">
        <f t="shared" si="12"/>
        <v>13.5</v>
      </c>
      <c r="G26" s="42">
        <f t="shared" si="12"/>
        <v>18.5</v>
      </c>
      <c r="H26" s="41">
        <f t="shared" si="12"/>
        <v>12</v>
      </c>
      <c r="I26" s="42">
        <f t="shared" si="12"/>
        <v>16</v>
      </c>
      <c r="J26" s="42">
        <f t="shared" si="12"/>
        <v>16.5</v>
      </c>
      <c r="K26" s="42">
        <f t="shared" si="12"/>
        <v>19</v>
      </c>
      <c r="L26" s="42">
        <f t="shared" si="12"/>
        <v>19.5</v>
      </c>
      <c r="M26" s="42">
        <f t="shared" si="12"/>
        <v>16.5</v>
      </c>
      <c r="N26" s="42">
        <f t="shared" si="12"/>
        <v>16</v>
      </c>
      <c r="O26" s="42">
        <f t="shared" si="12"/>
        <v>19</v>
      </c>
      <c r="P26" s="41">
        <f t="shared" si="12"/>
        <v>10.5</v>
      </c>
      <c r="Q26" s="42">
        <f t="shared" si="12"/>
        <v>17</v>
      </c>
      <c r="R26" s="41">
        <f t="shared" si="12"/>
        <v>11.5</v>
      </c>
      <c r="S26" s="41">
        <f t="shared" si="12"/>
        <v>14.5</v>
      </c>
      <c r="T26" s="42">
        <f t="shared" si="12"/>
        <v>19</v>
      </c>
      <c r="U26" s="42">
        <f t="shared" si="12"/>
        <v>20.5</v>
      </c>
      <c r="V26" s="42">
        <f t="shared" si="12"/>
        <v>18</v>
      </c>
      <c r="W26" s="41">
        <f t="shared" si="12"/>
        <v>12</v>
      </c>
      <c r="X26" s="41">
        <f t="shared" si="12"/>
        <v>12</v>
      </c>
      <c r="Y26" s="42">
        <f t="shared" si="12"/>
        <v>19.5</v>
      </c>
      <c r="Z26" s="44">
        <v>15</v>
      </c>
      <c r="AA26" s="42">
        <f t="shared" ref="AA26:AF26" si="13">SUM(AA3:AA25)</f>
        <v>20</v>
      </c>
      <c r="AB26" s="42">
        <f t="shared" si="13"/>
        <v>17.5</v>
      </c>
      <c r="AC26" s="98">
        <f t="shared" si="13"/>
        <v>248</v>
      </c>
      <c r="AD26" s="101">
        <f t="shared" si="13"/>
        <v>396</v>
      </c>
      <c r="AE26" s="134">
        <f t="shared" si="13"/>
        <v>348</v>
      </c>
      <c r="AF26" s="135">
        <f t="shared" si="13"/>
        <v>48</v>
      </c>
      <c r="AG26" s="102">
        <f t="shared" si="4"/>
        <v>1.596774193548387</v>
      </c>
      <c r="AH26" s="45">
        <f t="shared" ref="AH26:AJ26" si="14">SUM(AH3:AH25)</f>
        <v>124</v>
      </c>
      <c r="AI26" s="45">
        <f t="shared" si="14"/>
        <v>104</v>
      </c>
      <c r="AJ26" s="45">
        <f t="shared" si="14"/>
        <v>20</v>
      </c>
      <c r="AK26" s="103">
        <f t="shared" si="8"/>
        <v>0.54032258064516125</v>
      </c>
    </row>
    <row r="27" spans="1:46" ht="18" customHeight="1">
      <c r="A27" s="39"/>
      <c r="B27" s="49" t="s">
        <v>63</v>
      </c>
      <c r="C27" s="50">
        <f t="shared" ref="C27:AB27" si="15">30-C26</f>
        <v>27.5</v>
      </c>
      <c r="D27" s="51">
        <f t="shared" si="15"/>
        <v>10.5</v>
      </c>
      <c r="E27" s="51">
        <f t="shared" si="15"/>
        <v>14.5</v>
      </c>
      <c r="F27" s="50">
        <f t="shared" si="15"/>
        <v>16.5</v>
      </c>
      <c r="G27" s="51">
        <f t="shared" si="15"/>
        <v>11.5</v>
      </c>
      <c r="H27" s="50">
        <f t="shared" si="15"/>
        <v>18</v>
      </c>
      <c r="I27" s="51">
        <f t="shared" si="15"/>
        <v>14</v>
      </c>
      <c r="J27" s="51">
        <f t="shared" si="15"/>
        <v>13.5</v>
      </c>
      <c r="K27" s="51">
        <f t="shared" si="15"/>
        <v>11</v>
      </c>
      <c r="L27" s="51">
        <f t="shared" si="15"/>
        <v>10.5</v>
      </c>
      <c r="M27" s="51">
        <f t="shared" si="15"/>
        <v>13.5</v>
      </c>
      <c r="N27" s="51">
        <f t="shared" si="15"/>
        <v>14</v>
      </c>
      <c r="O27" s="51">
        <f t="shared" si="15"/>
        <v>11</v>
      </c>
      <c r="P27" s="50">
        <f t="shared" si="15"/>
        <v>19.5</v>
      </c>
      <c r="Q27" s="51">
        <f t="shared" si="15"/>
        <v>13</v>
      </c>
      <c r="R27" s="50">
        <f t="shared" si="15"/>
        <v>18.5</v>
      </c>
      <c r="S27" s="50">
        <f t="shared" si="15"/>
        <v>15.5</v>
      </c>
      <c r="T27" s="51">
        <f t="shared" si="15"/>
        <v>11</v>
      </c>
      <c r="U27" s="51">
        <f t="shared" si="15"/>
        <v>9.5</v>
      </c>
      <c r="V27" s="51">
        <f t="shared" si="15"/>
        <v>12</v>
      </c>
      <c r="W27" s="50">
        <f t="shared" si="15"/>
        <v>18</v>
      </c>
      <c r="X27" s="50">
        <f t="shared" si="15"/>
        <v>18</v>
      </c>
      <c r="Y27" s="51">
        <f t="shared" si="15"/>
        <v>10.5</v>
      </c>
      <c r="Z27" s="52">
        <f t="shared" si="15"/>
        <v>15</v>
      </c>
      <c r="AA27" s="51">
        <f t="shared" si="15"/>
        <v>10</v>
      </c>
      <c r="AB27" s="51">
        <f t="shared" si="15"/>
        <v>12.5</v>
      </c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46" ht="18" customHeight="1">
      <c r="A28" s="39"/>
      <c r="B28" s="49" t="s">
        <v>64</v>
      </c>
      <c r="C28" s="85" t="s">
        <v>65</v>
      </c>
      <c r="D28" s="85" t="s">
        <v>66</v>
      </c>
      <c r="E28" s="85" t="s">
        <v>127</v>
      </c>
      <c r="F28" s="85" t="s">
        <v>68</v>
      </c>
      <c r="G28" s="85" t="s">
        <v>168</v>
      </c>
      <c r="H28" s="85" t="s">
        <v>169</v>
      </c>
      <c r="I28" s="85" t="s">
        <v>217</v>
      </c>
      <c r="J28" s="85" t="s">
        <v>218</v>
      </c>
      <c r="K28" s="85" t="s">
        <v>219</v>
      </c>
      <c r="L28" s="85" t="s">
        <v>220</v>
      </c>
      <c r="M28" s="85" t="s">
        <v>221</v>
      </c>
      <c r="N28" s="85" t="s">
        <v>222</v>
      </c>
      <c r="O28" s="85" t="s">
        <v>223</v>
      </c>
      <c r="P28" s="136" t="s">
        <v>65</v>
      </c>
      <c r="Q28" s="136" t="s">
        <v>66</v>
      </c>
      <c r="R28" s="137" t="s">
        <v>67</v>
      </c>
      <c r="S28" s="137" t="s">
        <v>224</v>
      </c>
      <c r="T28" s="137" t="s">
        <v>133</v>
      </c>
      <c r="U28" s="137" t="s">
        <v>225</v>
      </c>
      <c r="V28" s="137" t="s">
        <v>226</v>
      </c>
      <c r="W28" s="137" t="s">
        <v>136</v>
      </c>
      <c r="X28" s="137" t="s">
        <v>137</v>
      </c>
      <c r="Y28" s="137" t="s">
        <v>138</v>
      </c>
      <c r="Z28" s="137" t="s">
        <v>86</v>
      </c>
      <c r="AA28" s="137" t="s">
        <v>130</v>
      </c>
      <c r="AB28" s="138" t="s">
        <v>227</v>
      </c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46" ht="18" customHeight="1">
      <c r="A29" s="57">
        <v>22</v>
      </c>
      <c r="B29" s="39"/>
      <c r="C29" s="59">
        <f t="shared" ref="C29:O29" si="16">COUNT(C3:C25)</f>
        <v>10</v>
      </c>
      <c r="D29" s="59">
        <f t="shared" si="16"/>
        <v>10</v>
      </c>
      <c r="E29" s="59">
        <f t="shared" si="16"/>
        <v>10</v>
      </c>
      <c r="F29" s="59">
        <f t="shared" si="16"/>
        <v>10</v>
      </c>
      <c r="G29" s="59">
        <f t="shared" si="16"/>
        <v>10</v>
      </c>
      <c r="H29" s="59">
        <f t="shared" si="16"/>
        <v>10</v>
      </c>
      <c r="I29" s="59">
        <f t="shared" si="16"/>
        <v>10</v>
      </c>
      <c r="J29" s="59">
        <f t="shared" si="16"/>
        <v>10</v>
      </c>
      <c r="K29" s="59">
        <f t="shared" si="16"/>
        <v>10</v>
      </c>
      <c r="L29" s="59">
        <f t="shared" si="16"/>
        <v>9</v>
      </c>
      <c r="M29" s="59">
        <f t="shared" si="16"/>
        <v>10</v>
      </c>
      <c r="N29" s="59">
        <f t="shared" si="16"/>
        <v>10</v>
      </c>
      <c r="O29" s="59">
        <f t="shared" si="16"/>
        <v>10</v>
      </c>
      <c r="P29" s="136" t="s">
        <v>228</v>
      </c>
      <c r="Q29" s="136" t="s">
        <v>229</v>
      </c>
      <c r="R29" s="139" t="s">
        <v>230</v>
      </c>
      <c r="S29" s="137" t="s">
        <v>231</v>
      </c>
      <c r="T29" s="137" t="s">
        <v>232</v>
      </c>
      <c r="U29" s="137" t="s">
        <v>233</v>
      </c>
      <c r="V29" s="137" t="s">
        <v>233</v>
      </c>
      <c r="W29" s="137" t="s">
        <v>234</v>
      </c>
      <c r="X29" s="137" t="s">
        <v>235</v>
      </c>
      <c r="Y29" s="137" t="s">
        <v>236</v>
      </c>
      <c r="Z29" s="137" t="s">
        <v>237</v>
      </c>
      <c r="AA29" s="137" t="s">
        <v>238</v>
      </c>
      <c r="AB29" s="138" t="s">
        <v>239</v>
      </c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:46" ht="18" customHeight="1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>
        <f t="shared" ref="P30:AB30" si="17">COUNT(P3:P25)</f>
        <v>10</v>
      </c>
      <c r="Q30" s="59">
        <f t="shared" si="17"/>
        <v>10</v>
      </c>
      <c r="R30" s="59">
        <f t="shared" si="17"/>
        <v>10</v>
      </c>
      <c r="S30" s="59">
        <f t="shared" si="17"/>
        <v>10</v>
      </c>
      <c r="T30" s="59">
        <f t="shared" si="17"/>
        <v>9</v>
      </c>
      <c r="U30" s="59">
        <f t="shared" si="17"/>
        <v>10</v>
      </c>
      <c r="V30" s="59">
        <f t="shared" si="17"/>
        <v>10</v>
      </c>
      <c r="W30" s="59">
        <f t="shared" si="17"/>
        <v>10</v>
      </c>
      <c r="X30" s="59">
        <f t="shared" si="17"/>
        <v>10</v>
      </c>
      <c r="Y30" s="59">
        <f t="shared" si="17"/>
        <v>10</v>
      </c>
      <c r="Z30" s="59">
        <f t="shared" si="17"/>
        <v>0</v>
      </c>
      <c r="AA30" s="59">
        <f t="shared" si="17"/>
        <v>10</v>
      </c>
      <c r="AB30" s="59">
        <f t="shared" si="17"/>
        <v>10</v>
      </c>
    </row>
    <row r="31" spans="1:46" ht="18" customHeight="1"/>
    <row r="32" spans="1:46" ht="18" customHeight="1"/>
    <row r="33" ht="18" customHeight="1"/>
    <row r="34" ht="18" customHeight="1"/>
    <row r="35" ht="18" customHeight="1"/>
    <row r="36" ht="18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2"/>
  <sheetViews>
    <sheetView workbookViewId="0">
      <selection activeCell="A29" sqref="A29"/>
    </sheetView>
  </sheetViews>
  <sheetFormatPr defaultColWidth="12.625" defaultRowHeight="15" customHeight="1"/>
  <cols>
    <col min="1" max="1" width="5" customWidth="1"/>
    <col min="2" max="2" width="19.1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5.6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>
        <v>2021</v>
      </c>
      <c r="B1" s="467" t="s">
        <v>240</v>
      </c>
      <c r="C1" s="461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62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468" t="s">
        <v>3</v>
      </c>
      <c r="AD1" s="464" t="s">
        <v>4</v>
      </c>
      <c r="AE1" s="464" t="s">
        <v>5</v>
      </c>
      <c r="AF1" s="464" t="s">
        <v>6</v>
      </c>
      <c r="AG1" s="465" t="s">
        <v>7</v>
      </c>
      <c r="AH1" s="465" t="s">
        <v>8</v>
      </c>
      <c r="AI1" s="465" t="s">
        <v>9</v>
      </c>
      <c r="AJ1" s="465" t="s">
        <v>10</v>
      </c>
      <c r="AK1" s="466" t="s">
        <v>11</v>
      </c>
    </row>
    <row r="2" spans="1:38" ht="18" customHeight="1">
      <c r="A2" s="435"/>
      <c r="B2" s="435"/>
      <c r="C2" s="140" t="s">
        <v>14</v>
      </c>
      <c r="D2" s="60" t="s">
        <v>15</v>
      </c>
      <c r="E2" s="140" t="s">
        <v>16</v>
      </c>
      <c r="F2" s="60" t="s">
        <v>17</v>
      </c>
      <c r="G2" s="140" t="s">
        <v>31</v>
      </c>
      <c r="H2" s="140" t="s">
        <v>20</v>
      </c>
      <c r="I2" s="140" t="s">
        <v>34</v>
      </c>
      <c r="J2" s="60" t="s">
        <v>33</v>
      </c>
      <c r="K2" s="140" t="s">
        <v>103</v>
      </c>
      <c r="L2" s="60" t="s">
        <v>24</v>
      </c>
      <c r="M2" s="140" t="s">
        <v>18</v>
      </c>
      <c r="N2" s="60" t="s">
        <v>13</v>
      </c>
      <c r="O2" s="60" t="s">
        <v>37</v>
      </c>
      <c r="P2" s="3" t="s">
        <v>27</v>
      </c>
      <c r="Q2" s="4" t="s">
        <v>28</v>
      </c>
      <c r="R2" s="6" t="s">
        <v>30</v>
      </c>
      <c r="S2" s="3" t="s">
        <v>29</v>
      </c>
      <c r="T2" s="3" t="s">
        <v>31</v>
      </c>
      <c r="U2" s="6" t="s">
        <v>36</v>
      </c>
      <c r="V2" s="3" t="s">
        <v>34</v>
      </c>
      <c r="W2" s="65" t="s">
        <v>38</v>
      </c>
      <c r="X2" s="4" t="s">
        <v>37</v>
      </c>
      <c r="Y2" s="3" t="s">
        <v>25</v>
      </c>
      <c r="Z2" s="3" t="s">
        <v>22</v>
      </c>
      <c r="AA2" s="64" t="s">
        <v>35</v>
      </c>
      <c r="AB2" s="4" t="s">
        <v>26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7" t="s">
        <v>21</v>
      </c>
      <c r="B3" s="141" t="s">
        <v>241</v>
      </c>
      <c r="C3" s="121">
        <v>3</v>
      </c>
      <c r="D3" s="121"/>
      <c r="E3" s="121"/>
      <c r="F3" s="121">
        <v>3</v>
      </c>
      <c r="G3" s="121">
        <v>3</v>
      </c>
      <c r="H3" s="121"/>
      <c r="I3" s="121">
        <v>2.5</v>
      </c>
      <c r="J3" s="121"/>
      <c r="K3" s="121">
        <v>2.5</v>
      </c>
      <c r="L3" s="121"/>
      <c r="M3" s="121"/>
      <c r="N3" s="121"/>
      <c r="O3" s="121"/>
      <c r="P3" s="121"/>
      <c r="Q3" s="121">
        <v>3</v>
      </c>
      <c r="R3" s="121"/>
      <c r="S3" s="121">
        <v>3</v>
      </c>
      <c r="T3" s="121">
        <v>1</v>
      </c>
      <c r="U3" s="121"/>
      <c r="V3" s="121">
        <v>3</v>
      </c>
      <c r="W3" s="121">
        <v>1</v>
      </c>
      <c r="X3" s="121">
        <v>3</v>
      </c>
      <c r="Y3" s="121">
        <v>3</v>
      </c>
      <c r="Z3" s="121"/>
      <c r="AA3" s="92"/>
      <c r="AB3" s="123">
        <v>0</v>
      </c>
      <c r="AC3" s="142">
        <f t="shared" ref="AC3:AC24" si="0">COUNT(C3:AB3)</f>
        <v>13</v>
      </c>
      <c r="AD3" s="143">
        <f t="shared" ref="AD3:AD24" si="1">SUM(C3:AB3)</f>
        <v>31</v>
      </c>
      <c r="AE3" s="144">
        <f t="shared" ref="AE3:AE24" si="2">(AC3)*3-(AD3)</f>
        <v>8</v>
      </c>
      <c r="AF3" s="145">
        <f t="shared" ref="AF3:AF24" si="3">AD3-AE3</f>
        <v>23</v>
      </c>
      <c r="AG3" s="146">
        <f t="shared" ref="AG3:AG25" si="4">AD3/AC3</f>
        <v>2.3846153846153846</v>
      </c>
      <c r="AH3" s="73">
        <f t="shared" ref="AH3:AH24" si="5">COUNTIFS(C3:AB3,"&gt;1.5")</f>
        <v>10</v>
      </c>
      <c r="AI3" s="73">
        <f t="shared" ref="AI3:AI24" si="6">COUNTIFS(C3:AB3,"&lt;1.5")</f>
        <v>3</v>
      </c>
      <c r="AJ3" s="73">
        <f t="shared" ref="AJ3:AJ24" si="7">COUNTIFS(C3:AB3,"=1.5")</f>
        <v>0</v>
      </c>
      <c r="AK3" s="147">
        <f t="shared" ref="AK3:AK25" si="8">((AH3)+0.5*(AJ3))/SUM(AH3:AJ3)</f>
        <v>0.76923076923076927</v>
      </c>
      <c r="AL3" s="59"/>
    </row>
    <row r="4" spans="1:38" ht="18" customHeight="1">
      <c r="A4" s="7" t="s">
        <v>21</v>
      </c>
      <c r="B4" s="148" t="s">
        <v>242</v>
      </c>
      <c r="C4" s="66"/>
      <c r="D4" s="66">
        <v>2.5</v>
      </c>
      <c r="E4" s="66"/>
      <c r="F4" s="66">
        <v>3</v>
      </c>
      <c r="G4" s="66">
        <v>3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6"/>
      <c r="T4" s="66"/>
      <c r="U4" s="66">
        <v>2</v>
      </c>
      <c r="V4" s="66">
        <v>1</v>
      </c>
      <c r="W4" s="66"/>
      <c r="X4" s="66"/>
      <c r="Y4" s="76"/>
      <c r="Z4" s="66"/>
      <c r="AA4" s="92"/>
      <c r="AB4" s="66"/>
      <c r="AC4" s="68">
        <f t="shared" si="0"/>
        <v>5</v>
      </c>
      <c r="AD4" s="69">
        <f t="shared" si="1"/>
        <v>11.5</v>
      </c>
      <c r="AE4" s="149">
        <f t="shared" si="2"/>
        <v>3.5</v>
      </c>
      <c r="AF4" s="150">
        <f t="shared" si="3"/>
        <v>8</v>
      </c>
      <c r="AG4" s="151">
        <f t="shared" si="4"/>
        <v>2.2999999999999998</v>
      </c>
      <c r="AH4" s="73">
        <f t="shared" si="5"/>
        <v>4</v>
      </c>
      <c r="AI4" s="73">
        <f t="shared" si="6"/>
        <v>1</v>
      </c>
      <c r="AJ4" s="73">
        <f t="shared" si="7"/>
        <v>0</v>
      </c>
      <c r="AK4" s="152">
        <f t="shared" si="8"/>
        <v>0.8</v>
      </c>
      <c r="AL4" s="59"/>
    </row>
    <row r="5" spans="1:38" ht="18" customHeight="1">
      <c r="A5" s="7" t="s">
        <v>21</v>
      </c>
      <c r="B5" s="148" t="s">
        <v>243</v>
      </c>
      <c r="C5" s="66">
        <v>1</v>
      </c>
      <c r="D5" s="66"/>
      <c r="E5" s="66"/>
      <c r="F5" s="66">
        <v>2</v>
      </c>
      <c r="G5" s="66"/>
      <c r="H5" s="66"/>
      <c r="I5" s="66">
        <v>3</v>
      </c>
      <c r="J5" s="66">
        <v>2.5</v>
      </c>
      <c r="K5" s="66"/>
      <c r="L5" s="66"/>
      <c r="M5" s="66"/>
      <c r="N5" s="66">
        <v>1.5</v>
      </c>
      <c r="O5" s="66"/>
      <c r="P5" s="66">
        <v>2</v>
      </c>
      <c r="Q5" s="66">
        <v>2</v>
      </c>
      <c r="R5" s="66">
        <v>2</v>
      </c>
      <c r="S5" s="66"/>
      <c r="T5" s="66"/>
      <c r="U5" s="66"/>
      <c r="V5" s="66"/>
      <c r="W5" s="66">
        <v>1</v>
      </c>
      <c r="X5" s="66"/>
      <c r="Y5" s="66"/>
      <c r="Z5" s="66"/>
      <c r="AA5" s="92"/>
      <c r="AB5" s="67">
        <v>0</v>
      </c>
      <c r="AC5" s="68">
        <f t="shared" si="0"/>
        <v>10</v>
      </c>
      <c r="AD5" s="69">
        <f t="shared" si="1"/>
        <v>17</v>
      </c>
      <c r="AE5" s="149">
        <f t="shared" si="2"/>
        <v>13</v>
      </c>
      <c r="AF5" s="150">
        <f t="shared" si="3"/>
        <v>4</v>
      </c>
      <c r="AG5" s="151">
        <f t="shared" si="4"/>
        <v>1.7</v>
      </c>
      <c r="AH5" s="73">
        <f t="shared" si="5"/>
        <v>6</v>
      </c>
      <c r="AI5" s="73">
        <f t="shared" si="6"/>
        <v>3</v>
      </c>
      <c r="AJ5" s="73">
        <f t="shared" si="7"/>
        <v>1</v>
      </c>
      <c r="AK5" s="152">
        <f t="shared" si="8"/>
        <v>0.65</v>
      </c>
      <c r="AL5" s="59"/>
    </row>
    <row r="6" spans="1:38" ht="18" customHeight="1">
      <c r="A6" s="7" t="s">
        <v>21</v>
      </c>
      <c r="B6" s="148" t="s">
        <v>244</v>
      </c>
      <c r="C6" s="66"/>
      <c r="D6" s="66">
        <v>2</v>
      </c>
      <c r="E6" s="66">
        <v>1</v>
      </c>
      <c r="F6" s="66"/>
      <c r="G6" s="66">
        <v>0.5</v>
      </c>
      <c r="H6" s="66">
        <v>2</v>
      </c>
      <c r="I6" s="66"/>
      <c r="J6" s="66">
        <v>1.5</v>
      </c>
      <c r="K6" s="66"/>
      <c r="L6" s="66">
        <v>3</v>
      </c>
      <c r="M6" s="66">
        <v>3</v>
      </c>
      <c r="N6" s="66">
        <v>3</v>
      </c>
      <c r="O6" s="66">
        <v>1.5</v>
      </c>
      <c r="P6" s="66">
        <v>1.5</v>
      </c>
      <c r="Q6" s="66"/>
      <c r="R6" s="77">
        <v>0</v>
      </c>
      <c r="S6" s="66">
        <v>2</v>
      </c>
      <c r="T6" s="66"/>
      <c r="U6" s="77">
        <v>2</v>
      </c>
      <c r="V6" s="66">
        <v>0</v>
      </c>
      <c r="W6" s="66"/>
      <c r="X6" s="66"/>
      <c r="Y6" s="66">
        <v>2.5</v>
      </c>
      <c r="Z6" s="66">
        <v>0</v>
      </c>
      <c r="AA6" s="92"/>
      <c r="AB6" s="67">
        <v>1</v>
      </c>
      <c r="AC6" s="68">
        <f t="shared" si="0"/>
        <v>17</v>
      </c>
      <c r="AD6" s="69">
        <f t="shared" si="1"/>
        <v>26.5</v>
      </c>
      <c r="AE6" s="149">
        <f t="shared" si="2"/>
        <v>24.5</v>
      </c>
      <c r="AF6" s="150">
        <f t="shared" si="3"/>
        <v>2</v>
      </c>
      <c r="AG6" s="151">
        <f t="shared" si="4"/>
        <v>1.5588235294117647</v>
      </c>
      <c r="AH6" s="73">
        <f t="shared" si="5"/>
        <v>8</v>
      </c>
      <c r="AI6" s="73">
        <f t="shared" si="6"/>
        <v>6</v>
      </c>
      <c r="AJ6" s="73">
        <f t="shared" si="7"/>
        <v>3</v>
      </c>
      <c r="AK6" s="152">
        <f t="shared" si="8"/>
        <v>0.55882352941176472</v>
      </c>
      <c r="AL6" s="59"/>
    </row>
    <row r="7" spans="1:38" ht="18" customHeight="1">
      <c r="A7" s="7" t="s">
        <v>21</v>
      </c>
      <c r="B7" s="148" t="s">
        <v>245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79"/>
      <c r="Z7" s="66"/>
      <c r="AA7" s="92"/>
      <c r="AB7" s="66"/>
      <c r="AC7" s="68">
        <f t="shared" si="0"/>
        <v>0</v>
      </c>
      <c r="AD7" s="69">
        <f t="shared" si="1"/>
        <v>0</v>
      </c>
      <c r="AE7" s="149">
        <f t="shared" si="2"/>
        <v>0</v>
      </c>
      <c r="AF7" s="150">
        <f t="shared" si="3"/>
        <v>0</v>
      </c>
      <c r="AG7" s="151" t="e">
        <f t="shared" si="4"/>
        <v>#DIV/0!</v>
      </c>
      <c r="AH7" s="73">
        <f t="shared" si="5"/>
        <v>0</v>
      </c>
      <c r="AI7" s="73">
        <f t="shared" si="6"/>
        <v>0</v>
      </c>
      <c r="AJ7" s="73">
        <f t="shared" si="7"/>
        <v>0</v>
      </c>
      <c r="AK7" s="152" t="e">
        <f t="shared" si="8"/>
        <v>#DIV/0!</v>
      </c>
      <c r="AL7" s="153"/>
    </row>
    <row r="8" spans="1:38" ht="18" customHeight="1">
      <c r="A8" s="7" t="s">
        <v>21</v>
      </c>
      <c r="B8" s="148" t="s">
        <v>246</v>
      </c>
      <c r="C8" s="66"/>
      <c r="D8" s="66"/>
      <c r="E8" s="66"/>
      <c r="F8" s="66">
        <v>2.5</v>
      </c>
      <c r="G8" s="66">
        <v>1.5</v>
      </c>
      <c r="H8" s="66"/>
      <c r="I8" s="66">
        <v>3</v>
      </c>
      <c r="J8" s="66"/>
      <c r="K8" s="66">
        <v>3</v>
      </c>
      <c r="L8" s="66"/>
      <c r="M8" s="66"/>
      <c r="N8" s="66">
        <v>2.5</v>
      </c>
      <c r="O8" s="66"/>
      <c r="P8" s="66">
        <v>0</v>
      </c>
      <c r="Q8" s="66"/>
      <c r="R8" s="77"/>
      <c r="S8" s="66">
        <v>0</v>
      </c>
      <c r="T8" s="66"/>
      <c r="U8" s="66"/>
      <c r="V8" s="66">
        <v>1</v>
      </c>
      <c r="W8" s="66">
        <v>1</v>
      </c>
      <c r="X8" s="66">
        <v>0.5</v>
      </c>
      <c r="Y8" s="79"/>
      <c r="Z8" s="66"/>
      <c r="AA8" s="92"/>
      <c r="AB8" s="66"/>
      <c r="AC8" s="68">
        <f t="shared" si="0"/>
        <v>10</v>
      </c>
      <c r="AD8" s="69">
        <f t="shared" si="1"/>
        <v>15</v>
      </c>
      <c r="AE8" s="149">
        <f t="shared" si="2"/>
        <v>15</v>
      </c>
      <c r="AF8" s="150">
        <f t="shared" si="3"/>
        <v>0</v>
      </c>
      <c r="AG8" s="151">
        <f t="shared" si="4"/>
        <v>1.5</v>
      </c>
      <c r="AH8" s="73">
        <f t="shared" si="5"/>
        <v>4</v>
      </c>
      <c r="AI8" s="73">
        <f t="shared" si="6"/>
        <v>5</v>
      </c>
      <c r="AJ8" s="73">
        <f t="shared" si="7"/>
        <v>1</v>
      </c>
      <c r="AK8" s="152">
        <f t="shared" si="8"/>
        <v>0.45</v>
      </c>
      <c r="AL8" s="59"/>
    </row>
    <row r="9" spans="1:38" ht="18" customHeight="1">
      <c r="A9" s="7" t="s">
        <v>21</v>
      </c>
      <c r="B9" s="148" t="s">
        <v>247</v>
      </c>
      <c r="C9" s="66">
        <v>0</v>
      </c>
      <c r="D9" s="66">
        <v>1</v>
      </c>
      <c r="E9" s="66"/>
      <c r="F9" s="66"/>
      <c r="G9" s="66"/>
      <c r="H9" s="66">
        <v>0.5</v>
      </c>
      <c r="I9" s="66">
        <v>2</v>
      </c>
      <c r="J9" s="66"/>
      <c r="K9" s="66">
        <v>3</v>
      </c>
      <c r="L9" s="66">
        <v>2</v>
      </c>
      <c r="M9" s="66"/>
      <c r="N9" s="66"/>
      <c r="O9" s="66"/>
      <c r="P9" s="66">
        <v>0</v>
      </c>
      <c r="Q9" s="66">
        <v>2.5</v>
      </c>
      <c r="R9" s="66"/>
      <c r="S9" s="66"/>
      <c r="T9" s="66">
        <v>1</v>
      </c>
      <c r="U9" s="66"/>
      <c r="V9" s="66"/>
      <c r="W9" s="66">
        <v>3</v>
      </c>
      <c r="X9" s="66"/>
      <c r="Y9" s="66"/>
      <c r="Z9" s="66"/>
      <c r="AA9" s="92"/>
      <c r="AB9" s="66"/>
      <c r="AC9" s="68">
        <f t="shared" si="0"/>
        <v>10</v>
      </c>
      <c r="AD9" s="69">
        <f t="shared" si="1"/>
        <v>15</v>
      </c>
      <c r="AE9" s="149">
        <f t="shared" si="2"/>
        <v>15</v>
      </c>
      <c r="AF9" s="150">
        <f t="shared" si="3"/>
        <v>0</v>
      </c>
      <c r="AG9" s="151">
        <f t="shared" si="4"/>
        <v>1.5</v>
      </c>
      <c r="AH9" s="73">
        <f t="shared" si="5"/>
        <v>5</v>
      </c>
      <c r="AI9" s="73">
        <f t="shared" si="6"/>
        <v>5</v>
      </c>
      <c r="AJ9" s="73">
        <f t="shared" si="7"/>
        <v>0</v>
      </c>
      <c r="AK9" s="152">
        <f t="shared" si="8"/>
        <v>0.5</v>
      </c>
      <c r="AL9" s="59"/>
    </row>
    <row r="10" spans="1:38" ht="18" customHeight="1">
      <c r="A10" s="7" t="s">
        <v>21</v>
      </c>
      <c r="B10" s="154" t="s">
        <v>248</v>
      </c>
      <c r="C10" s="76">
        <v>3</v>
      </c>
      <c r="D10" s="76">
        <v>2</v>
      </c>
      <c r="E10" s="76"/>
      <c r="F10" s="76">
        <v>2.5</v>
      </c>
      <c r="G10" s="76">
        <v>3</v>
      </c>
      <c r="H10" s="76">
        <v>3</v>
      </c>
      <c r="I10" s="76"/>
      <c r="J10" s="76"/>
      <c r="K10" s="76">
        <v>0</v>
      </c>
      <c r="L10" s="76">
        <v>1</v>
      </c>
      <c r="M10" s="76">
        <v>0</v>
      </c>
      <c r="N10" s="76">
        <v>0.5</v>
      </c>
      <c r="O10" s="76">
        <v>0.5</v>
      </c>
      <c r="P10" s="76"/>
      <c r="Q10" s="76"/>
      <c r="R10" s="66">
        <v>1.5</v>
      </c>
      <c r="S10" s="66"/>
      <c r="T10" s="66"/>
      <c r="U10" s="66"/>
      <c r="V10" s="66">
        <v>1</v>
      </c>
      <c r="W10" s="66">
        <v>2.5</v>
      </c>
      <c r="X10" s="66"/>
      <c r="Y10" s="66">
        <v>0</v>
      </c>
      <c r="Z10" s="79">
        <v>2</v>
      </c>
      <c r="AA10" s="92"/>
      <c r="AB10" s="66"/>
      <c r="AC10" s="68">
        <f t="shared" si="0"/>
        <v>15</v>
      </c>
      <c r="AD10" s="69">
        <f t="shared" si="1"/>
        <v>22.5</v>
      </c>
      <c r="AE10" s="149">
        <f t="shared" si="2"/>
        <v>22.5</v>
      </c>
      <c r="AF10" s="150">
        <f t="shared" si="3"/>
        <v>0</v>
      </c>
      <c r="AG10" s="151">
        <f t="shared" si="4"/>
        <v>1.5</v>
      </c>
      <c r="AH10" s="73">
        <f t="shared" si="5"/>
        <v>7</v>
      </c>
      <c r="AI10" s="73">
        <f t="shared" si="6"/>
        <v>7</v>
      </c>
      <c r="AJ10" s="73">
        <f t="shared" si="7"/>
        <v>1</v>
      </c>
      <c r="AK10" s="152">
        <f t="shared" si="8"/>
        <v>0.5</v>
      </c>
      <c r="AL10" s="155" t="s">
        <v>45</v>
      </c>
    </row>
    <row r="11" spans="1:38" ht="18" customHeight="1">
      <c r="A11" s="7" t="s">
        <v>21</v>
      </c>
      <c r="B11" s="148" t="s">
        <v>249</v>
      </c>
      <c r="C11" s="76">
        <v>1</v>
      </c>
      <c r="D11" s="76"/>
      <c r="E11" s="76">
        <v>0</v>
      </c>
      <c r="F11" s="76">
        <v>1.5</v>
      </c>
      <c r="G11" s="76"/>
      <c r="H11" s="76">
        <v>0</v>
      </c>
      <c r="I11" s="76"/>
      <c r="J11" s="76">
        <v>0</v>
      </c>
      <c r="K11" s="76">
        <v>1.5</v>
      </c>
      <c r="L11" s="76"/>
      <c r="M11" s="76">
        <v>3</v>
      </c>
      <c r="N11" s="76"/>
      <c r="O11" s="76"/>
      <c r="P11" s="76">
        <v>2.5</v>
      </c>
      <c r="Q11" s="66">
        <v>2.5</v>
      </c>
      <c r="R11" s="66"/>
      <c r="S11" s="66"/>
      <c r="T11" s="66"/>
      <c r="U11" s="66">
        <v>2.5</v>
      </c>
      <c r="V11" s="66"/>
      <c r="W11" s="66"/>
      <c r="X11" s="66">
        <v>1</v>
      </c>
      <c r="Y11" s="66"/>
      <c r="Z11" s="79">
        <v>0</v>
      </c>
      <c r="AA11" s="92"/>
      <c r="AB11" s="66"/>
      <c r="AC11" s="68">
        <f t="shared" si="0"/>
        <v>12</v>
      </c>
      <c r="AD11" s="69">
        <f t="shared" si="1"/>
        <v>15.5</v>
      </c>
      <c r="AE11" s="149">
        <f t="shared" si="2"/>
        <v>20.5</v>
      </c>
      <c r="AF11" s="150">
        <f t="shared" si="3"/>
        <v>-5</v>
      </c>
      <c r="AG11" s="151">
        <f t="shared" si="4"/>
        <v>1.2916666666666667</v>
      </c>
      <c r="AH11" s="73">
        <f t="shared" si="5"/>
        <v>4</v>
      </c>
      <c r="AI11" s="73">
        <f t="shared" si="6"/>
        <v>6</v>
      </c>
      <c r="AJ11" s="73">
        <f t="shared" si="7"/>
        <v>2</v>
      </c>
      <c r="AK11" s="152">
        <f t="shared" si="8"/>
        <v>0.41666666666666669</v>
      </c>
      <c r="AL11" s="59"/>
    </row>
    <row r="12" spans="1:38" ht="18" customHeight="1">
      <c r="A12" s="7" t="s">
        <v>21</v>
      </c>
      <c r="B12" s="148" t="s">
        <v>250</v>
      </c>
      <c r="C12" s="66"/>
      <c r="D12" s="66">
        <v>0</v>
      </c>
      <c r="E12" s="66">
        <v>0</v>
      </c>
      <c r="F12" s="66">
        <v>3</v>
      </c>
      <c r="G12" s="66">
        <v>2.5</v>
      </c>
      <c r="H12" s="66"/>
      <c r="I12" s="66"/>
      <c r="J12" s="66"/>
      <c r="K12" s="66"/>
      <c r="L12" s="66">
        <v>3</v>
      </c>
      <c r="M12" s="66"/>
      <c r="N12" s="66">
        <v>1</v>
      </c>
      <c r="O12" s="66">
        <v>1.5</v>
      </c>
      <c r="P12" s="66"/>
      <c r="Q12" s="66"/>
      <c r="R12" s="66">
        <v>3</v>
      </c>
      <c r="S12" s="66">
        <v>2.5</v>
      </c>
      <c r="T12" s="66"/>
      <c r="U12" s="66">
        <v>0.5</v>
      </c>
      <c r="V12" s="66">
        <v>1.5</v>
      </c>
      <c r="W12" s="66"/>
      <c r="X12" s="66">
        <v>0</v>
      </c>
      <c r="Y12" s="66">
        <v>0</v>
      </c>
      <c r="Z12" s="79"/>
      <c r="AA12" s="92"/>
      <c r="AB12" s="67">
        <v>0</v>
      </c>
      <c r="AC12" s="68">
        <f t="shared" si="0"/>
        <v>14</v>
      </c>
      <c r="AD12" s="69">
        <f t="shared" si="1"/>
        <v>18.5</v>
      </c>
      <c r="AE12" s="149">
        <f t="shared" si="2"/>
        <v>23.5</v>
      </c>
      <c r="AF12" s="150">
        <f t="shared" si="3"/>
        <v>-5</v>
      </c>
      <c r="AG12" s="151">
        <f t="shared" si="4"/>
        <v>1.3214285714285714</v>
      </c>
      <c r="AH12" s="73">
        <f t="shared" si="5"/>
        <v>5</v>
      </c>
      <c r="AI12" s="73">
        <f t="shared" si="6"/>
        <v>7</v>
      </c>
      <c r="AJ12" s="73">
        <f t="shared" si="7"/>
        <v>2</v>
      </c>
      <c r="AK12" s="152">
        <f t="shared" si="8"/>
        <v>0.42857142857142855</v>
      </c>
      <c r="AL12" s="59"/>
    </row>
    <row r="13" spans="1:38" ht="18" customHeight="1">
      <c r="A13" s="7" t="s">
        <v>21</v>
      </c>
      <c r="B13" s="148" t="s">
        <v>251</v>
      </c>
      <c r="C13" s="66">
        <v>0.5</v>
      </c>
      <c r="D13" s="66"/>
      <c r="E13" s="66"/>
      <c r="F13" s="66"/>
      <c r="G13" s="66">
        <v>2.5</v>
      </c>
      <c r="H13" s="66"/>
      <c r="I13" s="66"/>
      <c r="J13" s="66"/>
      <c r="K13" s="66"/>
      <c r="L13" s="66">
        <v>0.5</v>
      </c>
      <c r="M13" s="66">
        <v>3</v>
      </c>
      <c r="N13" s="66">
        <v>1.5</v>
      </c>
      <c r="O13" s="66">
        <v>2.5</v>
      </c>
      <c r="P13" s="66"/>
      <c r="Q13" s="66"/>
      <c r="R13" s="66">
        <v>3</v>
      </c>
      <c r="S13" s="66">
        <v>0</v>
      </c>
      <c r="T13" s="66"/>
      <c r="U13" s="66">
        <v>0</v>
      </c>
      <c r="V13" s="66"/>
      <c r="W13" s="66">
        <v>0</v>
      </c>
      <c r="X13" s="66">
        <v>0</v>
      </c>
      <c r="Y13" s="66"/>
      <c r="Z13" s="66"/>
      <c r="AA13" s="92"/>
      <c r="AB13" s="66"/>
      <c r="AC13" s="68">
        <f t="shared" si="0"/>
        <v>11</v>
      </c>
      <c r="AD13" s="69">
        <f t="shared" si="1"/>
        <v>13.5</v>
      </c>
      <c r="AE13" s="149">
        <f t="shared" si="2"/>
        <v>19.5</v>
      </c>
      <c r="AF13" s="150">
        <f t="shared" si="3"/>
        <v>-6</v>
      </c>
      <c r="AG13" s="151">
        <f t="shared" si="4"/>
        <v>1.2272727272727273</v>
      </c>
      <c r="AH13" s="73">
        <f t="shared" si="5"/>
        <v>4</v>
      </c>
      <c r="AI13" s="73">
        <f t="shared" si="6"/>
        <v>6</v>
      </c>
      <c r="AJ13" s="73">
        <f t="shared" si="7"/>
        <v>1</v>
      </c>
      <c r="AK13" s="152">
        <f t="shared" si="8"/>
        <v>0.40909090909090912</v>
      </c>
      <c r="AL13" s="59"/>
    </row>
    <row r="14" spans="1:38" ht="18" customHeight="1">
      <c r="A14" s="7" t="s">
        <v>21</v>
      </c>
      <c r="B14" s="156" t="s">
        <v>252</v>
      </c>
      <c r="C14" s="66"/>
      <c r="D14" s="66">
        <v>1</v>
      </c>
      <c r="E14" s="66">
        <v>0</v>
      </c>
      <c r="F14" s="66"/>
      <c r="G14" s="66"/>
      <c r="H14" s="66"/>
      <c r="I14" s="66">
        <v>0</v>
      </c>
      <c r="J14" s="66">
        <v>0.5</v>
      </c>
      <c r="K14" s="66"/>
      <c r="L14" s="66">
        <v>3</v>
      </c>
      <c r="M14" s="66">
        <v>1</v>
      </c>
      <c r="N14" s="66"/>
      <c r="O14" s="66"/>
      <c r="P14" s="66">
        <v>3</v>
      </c>
      <c r="Q14" s="66"/>
      <c r="R14" s="66">
        <v>2</v>
      </c>
      <c r="S14" s="66">
        <v>3</v>
      </c>
      <c r="T14" s="66">
        <v>0.5</v>
      </c>
      <c r="U14" s="66"/>
      <c r="V14" s="66">
        <v>0</v>
      </c>
      <c r="W14" s="66"/>
      <c r="X14" s="66"/>
      <c r="Y14" s="66">
        <v>3</v>
      </c>
      <c r="Z14" s="66">
        <v>0.5</v>
      </c>
      <c r="AA14" s="92"/>
      <c r="AB14" s="67">
        <v>0.5</v>
      </c>
      <c r="AC14" s="68">
        <f t="shared" si="0"/>
        <v>14</v>
      </c>
      <c r="AD14" s="69">
        <f t="shared" si="1"/>
        <v>18</v>
      </c>
      <c r="AE14" s="149">
        <f t="shared" si="2"/>
        <v>24</v>
      </c>
      <c r="AF14" s="150">
        <f t="shared" si="3"/>
        <v>-6</v>
      </c>
      <c r="AG14" s="151">
        <f t="shared" si="4"/>
        <v>1.2857142857142858</v>
      </c>
      <c r="AH14" s="73">
        <f t="shared" si="5"/>
        <v>5</v>
      </c>
      <c r="AI14" s="73">
        <f t="shared" si="6"/>
        <v>9</v>
      </c>
      <c r="AJ14" s="73">
        <f t="shared" si="7"/>
        <v>0</v>
      </c>
      <c r="AK14" s="152">
        <f t="shared" si="8"/>
        <v>0.35714285714285715</v>
      </c>
      <c r="AL14" s="59"/>
    </row>
    <row r="15" spans="1:38" ht="18" customHeight="1">
      <c r="A15" s="563" t="s">
        <v>21</v>
      </c>
      <c r="B15" s="154" t="s">
        <v>253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>
        <v>2</v>
      </c>
      <c r="P15" s="76"/>
      <c r="Q15" s="66">
        <v>0.5</v>
      </c>
      <c r="R15" s="66"/>
      <c r="S15" s="66">
        <v>1</v>
      </c>
      <c r="T15" s="66">
        <v>0</v>
      </c>
      <c r="U15" s="66"/>
      <c r="V15" s="66"/>
      <c r="W15" s="66">
        <v>0</v>
      </c>
      <c r="X15" s="66"/>
      <c r="Y15" s="66">
        <v>2</v>
      </c>
      <c r="Z15" s="66"/>
      <c r="AA15" s="95"/>
      <c r="AB15" s="66"/>
      <c r="AC15" s="68">
        <f t="shared" si="0"/>
        <v>6</v>
      </c>
      <c r="AD15" s="69">
        <f t="shared" si="1"/>
        <v>5.5</v>
      </c>
      <c r="AE15" s="149">
        <f t="shared" si="2"/>
        <v>12.5</v>
      </c>
      <c r="AF15" s="150">
        <f t="shared" si="3"/>
        <v>-7</v>
      </c>
      <c r="AG15" s="151">
        <f t="shared" si="4"/>
        <v>0.91666666666666663</v>
      </c>
      <c r="AH15" s="73">
        <f t="shared" si="5"/>
        <v>2</v>
      </c>
      <c r="AI15" s="73">
        <f t="shared" si="6"/>
        <v>4</v>
      </c>
      <c r="AJ15" s="73">
        <f t="shared" si="7"/>
        <v>0</v>
      </c>
      <c r="AK15" s="152">
        <f t="shared" si="8"/>
        <v>0.33333333333333331</v>
      </c>
      <c r="AL15" s="155" t="s">
        <v>45</v>
      </c>
    </row>
    <row r="16" spans="1:38" ht="18" customHeight="1">
      <c r="A16" s="7" t="s">
        <v>21</v>
      </c>
      <c r="B16" s="157" t="s">
        <v>254</v>
      </c>
      <c r="C16" s="66"/>
      <c r="D16" s="66">
        <v>0</v>
      </c>
      <c r="E16" s="66">
        <v>2</v>
      </c>
      <c r="F16" s="66"/>
      <c r="G16" s="66"/>
      <c r="H16" s="66">
        <v>1</v>
      </c>
      <c r="I16" s="66">
        <v>0.5</v>
      </c>
      <c r="J16" s="66">
        <v>0</v>
      </c>
      <c r="K16" s="66"/>
      <c r="L16" s="66">
        <v>1</v>
      </c>
      <c r="M16" s="66">
        <v>0</v>
      </c>
      <c r="N16" s="66">
        <v>2.5</v>
      </c>
      <c r="O16" s="66">
        <v>1.5</v>
      </c>
      <c r="P16" s="66">
        <v>3</v>
      </c>
      <c r="Q16" s="66"/>
      <c r="R16" s="66">
        <v>2</v>
      </c>
      <c r="S16" s="76">
        <v>0</v>
      </c>
      <c r="T16" s="66">
        <v>1</v>
      </c>
      <c r="U16" s="66"/>
      <c r="V16" s="66">
        <v>1.5</v>
      </c>
      <c r="W16" s="66"/>
      <c r="X16" s="66"/>
      <c r="Y16" s="66">
        <v>3</v>
      </c>
      <c r="Z16" s="66">
        <v>1.5</v>
      </c>
      <c r="AA16" s="95"/>
      <c r="AB16" s="67">
        <v>1.5</v>
      </c>
      <c r="AC16" s="68">
        <f t="shared" si="0"/>
        <v>17</v>
      </c>
      <c r="AD16" s="69">
        <f t="shared" si="1"/>
        <v>22</v>
      </c>
      <c r="AE16" s="149">
        <f t="shared" si="2"/>
        <v>29</v>
      </c>
      <c r="AF16" s="150">
        <f t="shared" si="3"/>
        <v>-7</v>
      </c>
      <c r="AG16" s="151">
        <f t="shared" si="4"/>
        <v>1.2941176470588236</v>
      </c>
      <c r="AH16" s="73">
        <f t="shared" si="5"/>
        <v>5</v>
      </c>
      <c r="AI16" s="73">
        <f t="shared" si="6"/>
        <v>8</v>
      </c>
      <c r="AJ16" s="73">
        <f t="shared" si="7"/>
        <v>4</v>
      </c>
      <c r="AK16" s="152">
        <f t="shared" si="8"/>
        <v>0.41176470588235292</v>
      </c>
      <c r="AL16" s="59"/>
    </row>
    <row r="17" spans="1:38" ht="18" customHeight="1">
      <c r="A17" s="7" t="s">
        <v>21</v>
      </c>
      <c r="B17" s="158" t="s">
        <v>255</v>
      </c>
      <c r="C17" s="66"/>
      <c r="D17" s="66"/>
      <c r="E17" s="66">
        <v>0</v>
      </c>
      <c r="F17" s="66">
        <v>3</v>
      </c>
      <c r="G17" s="66"/>
      <c r="H17" s="66">
        <v>0</v>
      </c>
      <c r="I17" s="66"/>
      <c r="J17" s="66">
        <v>1.5</v>
      </c>
      <c r="K17" s="66"/>
      <c r="L17" s="66">
        <v>0</v>
      </c>
      <c r="M17" s="66"/>
      <c r="N17" s="66"/>
      <c r="O17" s="66"/>
      <c r="P17" s="66">
        <v>0</v>
      </c>
      <c r="Q17" s="66"/>
      <c r="R17" s="66">
        <v>3</v>
      </c>
      <c r="S17" s="66"/>
      <c r="T17" s="66">
        <v>2</v>
      </c>
      <c r="U17" s="66">
        <v>0.5</v>
      </c>
      <c r="V17" s="79"/>
      <c r="W17" s="66"/>
      <c r="X17" s="66">
        <v>0</v>
      </c>
      <c r="Y17" s="66"/>
      <c r="Z17" s="66"/>
      <c r="AA17" s="92"/>
      <c r="AB17" s="66"/>
      <c r="AC17" s="68">
        <f t="shared" si="0"/>
        <v>10</v>
      </c>
      <c r="AD17" s="69">
        <f t="shared" si="1"/>
        <v>10</v>
      </c>
      <c r="AE17" s="149">
        <f t="shared" si="2"/>
        <v>20</v>
      </c>
      <c r="AF17" s="150">
        <f t="shared" si="3"/>
        <v>-10</v>
      </c>
      <c r="AG17" s="151">
        <f t="shared" si="4"/>
        <v>1</v>
      </c>
      <c r="AH17" s="73">
        <f t="shared" si="5"/>
        <v>3</v>
      </c>
      <c r="AI17" s="73">
        <f t="shared" si="6"/>
        <v>6</v>
      </c>
      <c r="AJ17" s="73">
        <f t="shared" si="7"/>
        <v>1</v>
      </c>
      <c r="AK17" s="152">
        <f t="shared" si="8"/>
        <v>0.35</v>
      </c>
      <c r="AL17" s="126" t="s">
        <v>45</v>
      </c>
    </row>
    <row r="18" spans="1:38" ht="18" customHeight="1">
      <c r="A18" s="7" t="s">
        <v>21</v>
      </c>
      <c r="B18" s="159" t="s">
        <v>256</v>
      </c>
      <c r="C18" s="76"/>
      <c r="D18" s="76"/>
      <c r="E18" s="76">
        <v>2</v>
      </c>
      <c r="F18" s="76"/>
      <c r="G18" s="76">
        <v>3</v>
      </c>
      <c r="H18" s="76">
        <v>1.5</v>
      </c>
      <c r="I18" s="76">
        <v>2</v>
      </c>
      <c r="J18" s="76">
        <v>0</v>
      </c>
      <c r="K18" s="76">
        <v>0</v>
      </c>
      <c r="L18" s="76"/>
      <c r="M18" s="76"/>
      <c r="N18" s="76">
        <v>3</v>
      </c>
      <c r="O18" s="76">
        <v>0</v>
      </c>
      <c r="P18" s="76"/>
      <c r="Q18" s="76">
        <v>0.5</v>
      </c>
      <c r="R18" s="66"/>
      <c r="S18" s="66"/>
      <c r="T18" s="66"/>
      <c r="U18" s="66">
        <v>0</v>
      </c>
      <c r="V18" s="79"/>
      <c r="W18" s="66">
        <v>1</v>
      </c>
      <c r="X18" s="66">
        <v>0</v>
      </c>
      <c r="Y18" s="76"/>
      <c r="Z18" s="66">
        <v>3</v>
      </c>
      <c r="AA18" s="92"/>
      <c r="AB18" s="67">
        <v>0</v>
      </c>
      <c r="AC18" s="68">
        <f t="shared" si="0"/>
        <v>14</v>
      </c>
      <c r="AD18" s="69">
        <f t="shared" si="1"/>
        <v>16</v>
      </c>
      <c r="AE18" s="149">
        <f t="shared" si="2"/>
        <v>26</v>
      </c>
      <c r="AF18" s="150">
        <f t="shared" si="3"/>
        <v>-10</v>
      </c>
      <c r="AG18" s="151">
        <f t="shared" si="4"/>
        <v>1.1428571428571428</v>
      </c>
      <c r="AH18" s="73">
        <f t="shared" si="5"/>
        <v>5</v>
      </c>
      <c r="AI18" s="73">
        <f t="shared" si="6"/>
        <v>8</v>
      </c>
      <c r="AJ18" s="73">
        <f t="shared" si="7"/>
        <v>1</v>
      </c>
      <c r="AK18" s="152">
        <f t="shared" si="8"/>
        <v>0.39285714285714285</v>
      </c>
      <c r="AL18" s="153"/>
    </row>
    <row r="19" spans="1:38" ht="18" customHeight="1">
      <c r="A19" s="7" t="s">
        <v>21</v>
      </c>
      <c r="B19" s="160" t="s">
        <v>257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66"/>
      <c r="R19" s="66"/>
      <c r="S19" s="66"/>
      <c r="T19" s="66">
        <v>0.5</v>
      </c>
      <c r="U19" s="66"/>
      <c r="V19" s="66"/>
      <c r="W19" s="66">
        <v>0</v>
      </c>
      <c r="X19" s="66">
        <v>0</v>
      </c>
      <c r="Y19" s="76"/>
      <c r="Z19" s="66">
        <v>0.5</v>
      </c>
      <c r="AA19" s="92"/>
      <c r="AB19" s="67">
        <v>1</v>
      </c>
      <c r="AC19" s="68">
        <f t="shared" si="0"/>
        <v>5</v>
      </c>
      <c r="AD19" s="69">
        <f t="shared" si="1"/>
        <v>2</v>
      </c>
      <c r="AE19" s="149">
        <f t="shared" si="2"/>
        <v>13</v>
      </c>
      <c r="AF19" s="150">
        <f t="shared" si="3"/>
        <v>-11</v>
      </c>
      <c r="AG19" s="151">
        <f t="shared" si="4"/>
        <v>0.4</v>
      </c>
      <c r="AH19" s="73">
        <f t="shared" si="5"/>
        <v>0</v>
      </c>
      <c r="AI19" s="73">
        <f t="shared" si="6"/>
        <v>5</v>
      </c>
      <c r="AJ19" s="73">
        <f t="shared" si="7"/>
        <v>0</v>
      </c>
      <c r="AK19" s="152">
        <f t="shared" si="8"/>
        <v>0</v>
      </c>
      <c r="AL19" s="59"/>
    </row>
    <row r="20" spans="1:38" ht="18" customHeight="1">
      <c r="A20" s="7" t="s">
        <v>21</v>
      </c>
      <c r="B20" s="148" t="s">
        <v>258</v>
      </c>
      <c r="C20" s="66">
        <v>2</v>
      </c>
      <c r="D20" s="66">
        <v>0.5</v>
      </c>
      <c r="E20" s="66"/>
      <c r="F20" s="66">
        <v>0</v>
      </c>
      <c r="G20" s="66">
        <v>0</v>
      </c>
      <c r="H20" s="66">
        <v>0</v>
      </c>
      <c r="I20" s="66"/>
      <c r="J20" s="66"/>
      <c r="K20" s="66">
        <v>0.5</v>
      </c>
      <c r="L20" s="66"/>
      <c r="M20" s="66"/>
      <c r="N20" s="66">
        <v>2</v>
      </c>
      <c r="O20" s="66"/>
      <c r="P20" s="66"/>
      <c r="Q20" s="66">
        <v>1</v>
      </c>
      <c r="R20" s="66"/>
      <c r="S20" s="66"/>
      <c r="T20" s="66"/>
      <c r="U20" s="66"/>
      <c r="V20" s="66"/>
      <c r="W20" s="66">
        <v>1</v>
      </c>
      <c r="X20" s="66"/>
      <c r="Y20" s="79">
        <v>2.5</v>
      </c>
      <c r="Z20" s="66">
        <v>0</v>
      </c>
      <c r="AA20" s="95"/>
      <c r="AB20" s="67">
        <v>2.5</v>
      </c>
      <c r="AC20" s="161">
        <f t="shared" si="0"/>
        <v>12</v>
      </c>
      <c r="AD20" s="162">
        <f t="shared" si="1"/>
        <v>12</v>
      </c>
      <c r="AE20" s="149">
        <f t="shared" si="2"/>
        <v>24</v>
      </c>
      <c r="AF20" s="150">
        <f t="shared" si="3"/>
        <v>-12</v>
      </c>
      <c r="AG20" s="151">
        <f t="shared" si="4"/>
        <v>1</v>
      </c>
      <c r="AH20" s="73">
        <f t="shared" si="5"/>
        <v>4</v>
      </c>
      <c r="AI20" s="73">
        <f t="shared" si="6"/>
        <v>8</v>
      </c>
      <c r="AJ20" s="73">
        <f t="shared" si="7"/>
        <v>0</v>
      </c>
      <c r="AK20" s="152">
        <f t="shared" si="8"/>
        <v>0.33333333333333331</v>
      </c>
      <c r="AL20" s="59"/>
    </row>
    <row r="21" spans="1:38" ht="18" customHeight="1">
      <c r="A21" s="7" t="s">
        <v>21</v>
      </c>
      <c r="B21" s="163" t="s">
        <v>259</v>
      </c>
      <c r="C21" s="124">
        <v>0</v>
      </c>
      <c r="D21" s="124"/>
      <c r="E21" s="124"/>
      <c r="F21" s="124">
        <v>0</v>
      </c>
      <c r="G21" s="124"/>
      <c r="H21" s="124">
        <v>3</v>
      </c>
      <c r="I21" s="124">
        <v>0.5</v>
      </c>
      <c r="J21" s="124">
        <v>2</v>
      </c>
      <c r="K21" s="124">
        <v>0</v>
      </c>
      <c r="L21" s="124"/>
      <c r="M21" s="124">
        <v>1</v>
      </c>
      <c r="N21" s="124"/>
      <c r="O21" s="124">
        <v>2.5</v>
      </c>
      <c r="P21" s="124"/>
      <c r="Q21" s="124"/>
      <c r="R21" s="124">
        <v>1.5</v>
      </c>
      <c r="S21" s="124">
        <v>0</v>
      </c>
      <c r="T21" s="124">
        <v>0.5</v>
      </c>
      <c r="U21" s="124">
        <v>3</v>
      </c>
      <c r="V21" s="124">
        <v>0.5</v>
      </c>
      <c r="W21" s="124"/>
      <c r="X21" s="124">
        <v>2</v>
      </c>
      <c r="Y21" s="124">
        <v>0</v>
      </c>
      <c r="Z21" s="124"/>
      <c r="AA21" s="92"/>
      <c r="AB21" s="124"/>
      <c r="AC21" s="68">
        <f t="shared" si="0"/>
        <v>15</v>
      </c>
      <c r="AD21" s="69">
        <f t="shared" si="1"/>
        <v>16.5</v>
      </c>
      <c r="AE21" s="70">
        <f t="shared" si="2"/>
        <v>28.5</v>
      </c>
      <c r="AF21" s="164">
        <f t="shared" si="3"/>
        <v>-12</v>
      </c>
      <c r="AG21" s="146">
        <f t="shared" si="4"/>
        <v>1.1000000000000001</v>
      </c>
      <c r="AH21" s="73">
        <f t="shared" si="5"/>
        <v>5</v>
      </c>
      <c r="AI21" s="73">
        <f t="shared" si="6"/>
        <v>9</v>
      </c>
      <c r="AJ21" s="73">
        <f t="shared" si="7"/>
        <v>1</v>
      </c>
      <c r="AK21" s="165">
        <f t="shared" si="8"/>
        <v>0.36666666666666664</v>
      </c>
      <c r="AL21" s="59"/>
    </row>
    <row r="22" spans="1:38" ht="18" customHeight="1">
      <c r="A22" s="7" t="s">
        <v>21</v>
      </c>
      <c r="B22" s="166" t="s">
        <v>260</v>
      </c>
      <c r="C22" s="66"/>
      <c r="D22" s="66"/>
      <c r="E22" s="128">
        <v>0</v>
      </c>
      <c r="F22" s="124"/>
      <c r="G22" s="128"/>
      <c r="H22" s="124">
        <v>0</v>
      </c>
      <c r="I22" s="124"/>
      <c r="J22" s="124">
        <v>0</v>
      </c>
      <c r="K22" s="124">
        <v>0</v>
      </c>
      <c r="L22" s="66">
        <v>0</v>
      </c>
      <c r="M22" s="66">
        <v>1</v>
      </c>
      <c r="N22" s="66"/>
      <c r="O22" s="66"/>
      <c r="P22" s="66">
        <v>1</v>
      </c>
      <c r="Q22" s="66">
        <v>0.5</v>
      </c>
      <c r="R22" s="66"/>
      <c r="S22" s="66"/>
      <c r="T22" s="66">
        <v>3</v>
      </c>
      <c r="U22" s="66">
        <v>0.5</v>
      </c>
      <c r="V22" s="66"/>
      <c r="W22" s="66"/>
      <c r="X22" s="66">
        <v>3</v>
      </c>
      <c r="Y22" s="66"/>
      <c r="Z22" s="66">
        <v>2.5</v>
      </c>
      <c r="AA22" s="92"/>
      <c r="AB22" s="66"/>
      <c r="AC22" s="68">
        <f t="shared" si="0"/>
        <v>12</v>
      </c>
      <c r="AD22" s="69">
        <f t="shared" si="1"/>
        <v>11.5</v>
      </c>
      <c r="AE22" s="149">
        <f t="shared" si="2"/>
        <v>24.5</v>
      </c>
      <c r="AF22" s="150">
        <f t="shared" si="3"/>
        <v>-13</v>
      </c>
      <c r="AG22" s="72">
        <f t="shared" si="4"/>
        <v>0.95833333333333337</v>
      </c>
      <c r="AH22" s="73">
        <f t="shared" si="5"/>
        <v>3</v>
      </c>
      <c r="AI22" s="73">
        <f t="shared" si="6"/>
        <v>9</v>
      </c>
      <c r="AJ22" s="73">
        <f t="shared" si="7"/>
        <v>0</v>
      </c>
      <c r="AK22" s="74">
        <f t="shared" si="8"/>
        <v>0.25</v>
      </c>
      <c r="AL22" s="59"/>
    </row>
    <row r="23" spans="1:38" ht="18" customHeight="1">
      <c r="A23" s="7" t="s">
        <v>21</v>
      </c>
      <c r="B23" s="148" t="s">
        <v>261</v>
      </c>
      <c r="C23" s="66">
        <v>0</v>
      </c>
      <c r="D23" s="66">
        <v>3</v>
      </c>
      <c r="E23" s="128">
        <v>1.5</v>
      </c>
      <c r="F23" s="124"/>
      <c r="G23" s="128">
        <v>2.5</v>
      </c>
      <c r="H23" s="124"/>
      <c r="I23" s="124">
        <v>3</v>
      </c>
      <c r="J23" s="124"/>
      <c r="K23" s="124">
        <v>0.5</v>
      </c>
      <c r="L23" s="66"/>
      <c r="M23" s="66">
        <v>1.5</v>
      </c>
      <c r="N23" s="66">
        <v>0.5</v>
      </c>
      <c r="O23" s="66">
        <v>0</v>
      </c>
      <c r="P23" s="66">
        <v>0</v>
      </c>
      <c r="Q23" s="66">
        <v>0.5</v>
      </c>
      <c r="R23" s="66">
        <v>0</v>
      </c>
      <c r="S23" s="66"/>
      <c r="T23" s="66"/>
      <c r="U23" s="66">
        <v>0</v>
      </c>
      <c r="V23" s="66"/>
      <c r="W23" s="66"/>
      <c r="X23" s="66"/>
      <c r="Y23" s="66"/>
      <c r="Z23" s="66">
        <v>0</v>
      </c>
      <c r="AA23" s="95"/>
      <c r="AB23" s="67">
        <v>1.5</v>
      </c>
      <c r="AC23" s="68">
        <f t="shared" si="0"/>
        <v>15</v>
      </c>
      <c r="AD23" s="69">
        <f t="shared" si="1"/>
        <v>14.5</v>
      </c>
      <c r="AE23" s="149">
        <f t="shared" si="2"/>
        <v>30.5</v>
      </c>
      <c r="AF23" s="150">
        <f t="shared" si="3"/>
        <v>-16</v>
      </c>
      <c r="AG23" s="72">
        <f t="shared" si="4"/>
        <v>0.96666666666666667</v>
      </c>
      <c r="AH23" s="73">
        <f t="shared" si="5"/>
        <v>3</v>
      </c>
      <c r="AI23" s="73">
        <f t="shared" si="6"/>
        <v>9</v>
      </c>
      <c r="AJ23" s="73">
        <f t="shared" si="7"/>
        <v>3</v>
      </c>
      <c r="AK23" s="74">
        <f t="shared" si="8"/>
        <v>0.3</v>
      </c>
      <c r="AL23" s="59"/>
    </row>
    <row r="24" spans="1:38" ht="18" customHeight="1">
      <c r="A24" s="7" t="s">
        <v>21</v>
      </c>
      <c r="B24" s="167" t="s">
        <v>262</v>
      </c>
      <c r="C24" s="131">
        <v>0</v>
      </c>
      <c r="D24" s="131">
        <v>1.5</v>
      </c>
      <c r="E24" s="131">
        <v>0</v>
      </c>
      <c r="F24" s="81"/>
      <c r="G24" s="81"/>
      <c r="H24" s="131"/>
      <c r="I24" s="81">
        <v>2</v>
      </c>
      <c r="J24" s="81">
        <v>3</v>
      </c>
      <c r="K24" s="81"/>
      <c r="L24" s="81">
        <v>0</v>
      </c>
      <c r="M24" s="81">
        <v>1</v>
      </c>
      <c r="N24" s="81"/>
      <c r="O24" s="81">
        <v>0</v>
      </c>
      <c r="P24" s="81"/>
      <c r="Q24" s="81">
        <v>0.5</v>
      </c>
      <c r="R24" s="81"/>
      <c r="S24" s="81">
        <v>0</v>
      </c>
      <c r="T24" s="81">
        <v>1</v>
      </c>
      <c r="U24" s="81"/>
      <c r="V24" s="81">
        <v>2</v>
      </c>
      <c r="W24" s="81"/>
      <c r="X24" s="81"/>
      <c r="Y24" s="81">
        <v>0</v>
      </c>
      <c r="Z24" s="81"/>
      <c r="AA24" s="132"/>
      <c r="AB24" s="81"/>
      <c r="AC24" s="68">
        <f t="shared" si="0"/>
        <v>13</v>
      </c>
      <c r="AD24" s="69">
        <f t="shared" si="1"/>
        <v>11</v>
      </c>
      <c r="AE24" s="149">
        <f t="shared" si="2"/>
        <v>28</v>
      </c>
      <c r="AF24" s="150">
        <f t="shared" si="3"/>
        <v>-17</v>
      </c>
      <c r="AG24" s="72">
        <f t="shared" si="4"/>
        <v>0.84615384615384615</v>
      </c>
      <c r="AH24" s="73">
        <f t="shared" si="5"/>
        <v>3</v>
      </c>
      <c r="AI24" s="73">
        <f t="shared" si="6"/>
        <v>9</v>
      </c>
      <c r="AJ24" s="73">
        <f t="shared" si="7"/>
        <v>1</v>
      </c>
      <c r="AK24" s="74">
        <f t="shared" si="8"/>
        <v>0.26923076923076922</v>
      </c>
      <c r="AL24" s="59"/>
    </row>
    <row r="25" spans="1:38" ht="18" customHeight="1">
      <c r="A25" s="39"/>
      <c r="B25" s="168" t="s">
        <v>240</v>
      </c>
      <c r="C25" s="41">
        <f t="shared" ref="C25:Z25" si="9">SUM(C3:C24)</f>
        <v>10.5</v>
      </c>
      <c r="D25" s="41">
        <f t="shared" si="9"/>
        <v>13.5</v>
      </c>
      <c r="E25" s="41">
        <f t="shared" si="9"/>
        <v>6.5</v>
      </c>
      <c r="F25" s="42">
        <f t="shared" si="9"/>
        <v>20.5</v>
      </c>
      <c r="G25" s="42">
        <f t="shared" si="9"/>
        <v>21.5</v>
      </c>
      <c r="H25" s="41">
        <f t="shared" si="9"/>
        <v>11</v>
      </c>
      <c r="I25" s="42">
        <f t="shared" si="9"/>
        <v>18.5</v>
      </c>
      <c r="J25" s="41">
        <f t="shared" si="9"/>
        <v>11</v>
      </c>
      <c r="K25" s="41">
        <f t="shared" si="9"/>
        <v>11</v>
      </c>
      <c r="L25" s="41">
        <f t="shared" si="9"/>
        <v>13.5</v>
      </c>
      <c r="M25" s="41">
        <f t="shared" si="9"/>
        <v>14.5</v>
      </c>
      <c r="N25" s="42">
        <f t="shared" si="9"/>
        <v>18</v>
      </c>
      <c r="O25" s="41">
        <f t="shared" si="9"/>
        <v>12</v>
      </c>
      <c r="P25" s="41">
        <f t="shared" si="9"/>
        <v>13</v>
      </c>
      <c r="Q25" s="41">
        <f t="shared" si="9"/>
        <v>13.5</v>
      </c>
      <c r="R25" s="42">
        <f t="shared" si="9"/>
        <v>18</v>
      </c>
      <c r="S25" s="41">
        <f t="shared" si="9"/>
        <v>11.5</v>
      </c>
      <c r="T25" s="41">
        <f t="shared" si="9"/>
        <v>10.5</v>
      </c>
      <c r="U25" s="41">
        <f t="shared" si="9"/>
        <v>11</v>
      </c>
      <c r="V25" s="41">
        <f t="shared" si="9"/>
        <v>11.5</v>
      </c>
      <c r="W25" s="41">
        <f t="shared" si="9"/>
        <v>10.5</v>
      </c>
      <c r="X25" s="41">
        <f t="shared" si="9"/>
        <v>9.5</v>
      </c>
      <c r="Y25" s="42">
        <f t="shared" si="9"/>
        <v>16</v>
      </c>
      <c r="Z25" s="41">
        <f t="shared" si="9"/>
        <v>10</v>
      </c>
      <c r="AA25" s="44">
        <v>15</v>
      </c>
      <c r="AB25" s="41">
        <f t="shared" ref="AB25:AF25" si="10">SUM(AB3:AB24)</f>
        <v>8</v>
      </c>
      <c r="AC25" s="169">
        <f t="shared" si="10"/>
        <v>250</v>
      </c>
      <c r="AD25" s="100">
        <f t="shared" si="10"/>
        <v>325</v>
      </c>
      <c r="AE25" s="100">
        <f t="shared" si="10"/>
        <v>425</v>
      </c>
      <c r="AF25" s="100">
        <f t="shared" si="10"/>
        <v>-100</v>
      </c>
      <c r="AG25" s="102">
        <f t="shared" si="4"/>
        <v>1.3</v>
      </c>
      <c r="AH25" s="45">
        <f t="shared" ref="AH25:AJ25" si="11">SUM(AH3:AH24)</f>
        <v>95</v>
      </c>
      <c r="AI25" s="45">
        <f t="shared" si="11"/>
        <v>133</v>
      </c>
      <c r="AJ25" s="45">
        <f t="shared" si="11"/>
        <v>22</v>
      </c>
      <c r="AK25" s="103">
        <f t="shared" si="8"/>
        <v>0.42399999999999999</v>
      </c>
    </row>
    <row r="26" spans="1:38" ht="18" customHeight="1">
      <c r="A26" s="39"/>
      <c r="B26" s="49" t="s">
        <v>63</v>
      </c>
      <c r="C26" s="50">
        <f t="shared" ref="C26:AB26" si="12">30-C25</f>
        <v>19.5</v>
      </c>
      <c r="D26" s="50">
        <f t="shared" si="12"/>
        <v>16.5</v>
      </c>
      <c r="E26" s="50">
        <f t="shared" si="12"/>
        <v>23.5</v>
      </c>
      <c r="F26" s="51">
        <f t="shared" si="12"/>
        <v>9.5</v>
      </c>
      <c r="G26" s="51">
        <f t="shared" si="12"/>
        <v>8.5</v>
      </c>
      <c r="H26" s="50">
        <f t="shared" si="12"/>
        <v>19</v>
      </c>
      <c r="I26" s="51">
        <f t="shared" si="12"/>
        <v>11.5</v>
      </c>
      <c r="J26" s="50">
        <f t="shared" si="12"/>
        <v>19</v>
      </c>
      <c r="K26" s="50">
        <f t="shared" si="12"/>
        <v>19</v>
      </c>
      <c r="L26" s="50">
        <f t="shared" si="12"/>
        <v>16.5</v>
      </c>
      <c r="M26" s="50">
        <f t="shared" si="12"/>
        <v>15.5</v>
      </c>
      <c r="N26" s="51">
        <f t="shared" si="12"/>
        <v>12</v>
      </c>
      <c r="O26" s="50">
        <f t="shared" si="12"/>
        <v>18</v>
      </c>
      <c r="P26" s="50">
        <f t="shared" si="12"/>
        <v>17</v>
      </c>
      <c r="Q26" s="50">
        <f t="shared" si="12"/>
        <v>16.5</v>
      </c>
      <c r="R26" s="51">
        <f t="shared" si="12"/>
        <v>12</v>
      </c>
      <c r="S26" s="50">
        <f t="shared" si="12"/>
        <v>18.5</v>
      </c>
      <c r="T26" s="50">
        <f t="shared" si="12"/>
        <v>19.5</v>
      </c>
      <c r="U26" s="50">
        <f t="shared" si="12"/>
        <v>19</v>
      </c>
      <c r="V26" s="50">
        <f t="shared" si="12"/>
        <v>18.5</v>
      </c>
      <c r="W26" s="50">
        <f t="shared" si="12"/>
        <v>19.5</v>
      </c>
      <c r="X26" s="50">
        <f t="shared" si="12"/>
        <v>20.5</v>
      </c>
      <c r="Y26" s="51">
        <f t="shared" si="12"/>
        <v>14</v>
      </c>
      <c r="Z26" s="50">
        <f t="shared" si="12"/>
        <v>20</v>
      </c>
      <c r="AA26" s="52">
        <f t="shared" si="12"/>
        <v>15</v>
      </c>
      <c r="AB26" s="50">
        <f t="shared" si="12"/>
        <v>22</v>
      </c>
      <c r="AC26" s="39"/>
      <c r="AD26" s="39"/>
      <c r="AE26" s="39"/>
      <c r="AF26" s="39"/>
    </row>
    <row r="27" spans="1:38" ht="18" customHeight="1">
      <c r="A27" s="39"/>
      <c r="B27" s="49" t="s">
        <v>64</v>
      </c>
      <c r="C27" s="85" t="s">
        <v>65</v>
      </c>
      <c r="D27" s="85" t="s">
        <v>263</v>
      </c>
      <c r="E27" s="85" t="s">
        <v>264</v>
      </c>
      <c r="F27" s="170" t="s">
        <v>265</v>
      </c>
      <c r="G27" s="170" t="s">
        <v>69</v>
      </c>
      <c r="H27" s="170" t="s">
        <v>70</v>
      </c>
      <c r="I27" s="170" t="s">
        <v>266</v>
      </c>
      <c r="J27" s="170" t="s">
        <v>267</v>
      </c>
      <c r="K27" s="170" t="s">
        <v>268</v>
      </c>
      <c r="L27" s="170" t="s">
        <v>269</v>
      </c>
      <c r="M27" s="170" t="s">
        <v>270</v>
      </c>
      <c r="N27" s="170" t="s">
        <v>271</v>
      </c>
      <c r="O27" s="170" t="s">
        <v>272</v>
      </c>
      <c r="P27" s="85" t="s">
        <v>65</v>
      </c>
      <c r="Q27" s="85" t="s">
        <v>263</v>
      </c>
      <c r="R27" s="171" t="s">
        <v>273</v>
      </c>
      <c r="S27" s="171" t="s">
        <v>224</v>
      </c>
      <c r="T27" s="171" t="s">
        <v>274</v>
      </c>
      <c r="U27" s="171" t="s">
        <v>275</v>
      </c>
      <c r="V27" s="171" t="s">
        <v>276</v>
      </c>
      <c r="W27" s="171" t="s">
        <v>277</v>
      </c>
      <c r="X27" s="171" t="s">
        <v>278</v>
      </c>
      <c r="Y27" s="171" t="s">
        <v>279</v>
      </c>
      <c r="Z27" s="171" t="s">
        <v>280</v>
      </c>
      <c r="AA27" s="170" t="s">
        <v>281</v>
      </c>
      <c r="AB27" s="172" t="s">
        <v>282</v>
      </c>
      <c r="AC27" s="39"/>
      <c r="AD27" s="39"/>
      <c r="AE27" s="39"/>
      <c r="AF27" s="39"/>
    </row>
    <row r="28" spans="1:38" ht="18" customHeight="1">
      <c r="A28" s="57">
        <v>22</v>
      </c>
      <c r="B28" s="39"/>
      <c r="C28" s="59">
        <f t="shared" ref="C28:O28" si="13">COUNT(C3:C24)</f>
        <v>10</v>
      </c>
      <c r="D28" s="59">
        <f t="shared" si="13"/>
        <v>10</v>
      </c>
      <c r="E28" s="59">
        <f t="shared" si="13"/>
        <v>10</v>
      </c>
      <c r="F28" s="59">
        <f t="shared" si="13"/>
        <v>10</v>
      </c>
      <c r="G28" s="59">
        <f t="shared" si="13"/>
        <v>10</v>
      </c>
      <c r="H28" s="59">
        <f t="shared" si="13"/>
        <v>10</v>
      </c>
      <c r="I28" s="59">
        <f t="shared" si="13"/>
        <v>10</v>
      </c>
      <c r="J28" s="59">
        <f t="shared" si="13"/>
        <v>10</v>
      </c>
      <c r="K28" s="59">
        <f t="shared" si="13"/>
        <v>10</v>
      </c>
      <c r="L28" s="59">
        <f t="shared" si="13"/>
        <v>10</v>
      </c>
      <c r="M28" s="59">
        <f t="shared" si="13"/>
        <v>10</v>
      </c>
      <c r="N28" s="59">
        <f t="shared" si="13"/>
        <v>10</v>
      </c>
      <c r="O28" s="59">
        <f t="shared" si="13"/>
        <v>10</v>
      </c>
      <c r="P28" s="170" t="s">
        <v>283</v>
      </c>
      <c r="Q28" s="170" t="s">
        <v>284</v>
      </c>
      <c r="R28" s="171" t="s">
        <v>285</v>
      </c>
      <c r="S28" s="171" t="s">
        <v>286</v>
      </c>
      <c r="T28" s="171" t="s">
        <v>287</v>
      </c>
      <c r="U28" s="171" t="s">
        <v>288</v>
      </c>
      <c r="V28" s="171" t="s">
        <v>289</v>
      </c>
      <c r="W28" s="171" t="s">
        <v>290</v>
      </c>
      <c r="X28" s="171" t="s">
        <v>291</v>
      </c>
      <c r="Y28" s="171" t="s">
        <v>292</v>
      </c>
      <c r="Z28" s="171" t="s">
        <v>293</v>
      </c>
      <c r="AA28" s="170" t="s">
        <v>294</v>
      </c>
      <c r="AB28" s="172" t="s">
        <v>295</v>
      </c>
      <c r="AC28" s="39"/>
      <c r="AD28" s="39"/>
      <c r="AE28" s="39"/>
      <c r="AF28" s="39"/>
    </row>
    <row r="29" spans="1:38" ht="18" customHeight="1">
      <c r="A29" s="564">
        <v>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>
        <f t="shared" ref="P29:AB29" si="14">COUNT(P3:P24)</f>
        <v>10</v>
      </c>
      <c r="Q29" s="59">
        <f t="shared" si="14"/>
        <v>10</v>
      </c>
      <c r="R29" s="59">
        <f t="shared" si="14"/>
        <v>10</v>
      </c>
      <c r="S29" s="59">
        <f t="shared" si="14"/>
        <v>10</v>
      </c>
      <c r="T29" s="59">
        <f t="shared" si="14"/>
        <v>10</v>
      </c>
      <c r="U29" s="59">
        <f t="shared" si="14"/>
        <v>10</v>
      </c>
      <c r="V29" s="59">
        <f t="shared" si="14"/>
        <v>10</v>
      </c>
      <c r="W29" s="59">
        <f t="shared" si="14"/>
        <v>10</v>
      </c>
      <c r="X29" s="59">
        <f t="shared" si="14"/>
        <v>10</v>
      </c>
      <c r="Y29" s="59">
        <f t="shared" si="14"/>
        <v>10</v>
      </c>
      <c r="Z29" s="59">
        <f t="shared" si="14"/>
        <v>10</v>
      </c>
      <c r="AA29" s="59">
        <f t="shared" si="14"/>
        <v>0</v>
      </c>
      <c r="AB29" s="59">
        <f t="shared" si="14"/>
        <v>10</v>
      </c>
    </row>
    <row r="30" spans="1:38" ht="18" customHeight="1">
      <c r="C30" s="20"/>
    </row>
    <row r="31" spans="1:38" ht="18" customHeight="1">
      <c r="C31" s="20"/>
    </row>
    <row r="32" spans="1:38" ht="18" customHeight="1">
      <c r="C32" s="20"/>
    </row>
    <row r="33" spans="3:3" ht="18" customHeight="1">
      <c r="C33" s="20"/>
    </row>
    <row r="34" spans="3:3" ht="18" customHeight="1">
      <c r="C34" s="20"/>
    </row>
    <row r="35" spans="3:3" ht="18" customHeight="1">
      <c r="C35" s="20"/>
    </row>
    <row r="36" spans="3:3" ht="15.75" customHeight="1">
      <c r="C36" s="20"/>
    </row>
    <row r="37" spans="3:3" ht="15.75" customHeight="1">
      <c r="C37" s="20"/>
    </row>
    <row r="38" spans="3:3" ht="15.75" customHeight="1">
      <c r="C38" s="20"/>
    </row>
    <row r="39" spans="3:3" ht="15.75" customHeight="1">
      <c r="C39" s="20"/>
    </row>
    <row r="40" spans="3:3" ht="15.75" customHeight="1">
      <c r="C40" s="20"/>
    </row>
    <row r="41" spans="3:3" ht="15.75" customHeight="1">
      <c r="C41" s="20"/>
    </row>
    <row r="42" spans="3:3" ht="15.75" customHeight="1">
      <c r="C42" s="20"/>
    </row>
    <row r="43" spans="3:3" ht="15.75" customHeight="1">
      <c r="C43" s="20"/>
    </row>
    <row r="44" spans="3:3" ht="15.75" customHeight="1">
      <c r="C44" s="20"/>
    </row>
    <row r="45" spans="3:3" ht="15.75" customHeight="1">
      <c r="C45" s="20"/>
    </row>
    <row r="46" spans="3:3" ht="15.75" customHeight="1">
      <c r="C46" s="20"/>
    </row>
    <row r="47" spans="3:3" ht="15.75" customHeight="1">
      <c r="C47" s="20"/>
    </row>
    <row r="48" spans="3:3" ht="15.75" customHeight="1">
      <c r="C48" s="20"/>
    </row>
    <row r="49" spans="3:3" ht="15.75" customHeight="1">
      <c r="C49" s="20"/>
    </row>
    <row r="50" spans="3:3" ht="15.75" customHeight="1">
      <c r="C50" s="20"/>
    </row>
    <row r="51" spans="3:3" ht="15.75" customHeight="1">
      <c r="C51" s="20"/>
    </row>
    <row r="52" spans="3:3" ht="15.75" customHeight="1">
      <c r="C52" s="20"/>
    </row>
    <row r="53" spans="3:3" ht="15.75" customHeight="1">
      <c r="C53" s="20"/>
    </row>
    <row r="54" spans="3:3" ht="15.75" customHeight="1">
      <c r="C54" s="20"/>
    </row>
    <row r="55" spans="3:3" ht="15.75" customHeight="1">
      <c r="C55" s="20"/>
    </row>
    <row r="56" spans="3:3" ht="15.75" customHeight="1">
      <c r="C56" s="20"/>
    </row>
    <row r="57" spans="3:3" ht="15.75" customHeight="1">
      <c r="C57" s="20"/>
    </row>
    <row r="58" spans="3:3" ht="15.75" customHeight="1">
      <c r="C58" s="20"/>
    </row>
    <row r="59" spans="3:3" ht="15.75" customHeight="1">
      <c r="C59" s="20"/>
    </row>
    <row r="60" spans="3:3" ht="15.75" customHeight="1">
      <c r="C60" s="20"/>
    </row>
    <row r="61" spans="3:3" ht="15.75" customHeight="1">
      <c r="C61" s="20"/>
    </row>
    <row r="62" spans="3:3" ht="15.75" customHeight="1">
      <c r="C62" s="20"/>
    </row>
    <row r="63" spans="3:3" ht="15.75" customHeight="1">
      <c r="C63" s="20"/>
    </row>
    <row r="64" spans="3:3" ht="15.75" customHeight="1">
      <c r="C64" s="20"/>
    </row>
    <row r="65" spans="3:3" ht="15.75" customHeight="1">
      <c r="C65" s="20"/>
    </row>
    <row r="66" spans="3:3" ht="15.75" customHeight="1">
      <c r="C66" s="20"/>
    </row>
    <row r="67" spans="3:3" ht="15.75" customHeight="1">
      <c r="C67" s="20"/>
    </row>
    <row r="68" spans="3:3" ht="15.75" customHeight="1">
      <c r="C68" s="20"/>
    </row>
    <row r="69" spans="3:3" ht="15.75" customHeight="1">
      <c r="C69" s="20"/>
    </row>
    <row r="70" spans="3:3" ht="15.75" customHeight="1">
      <c r="C70" s="20"/>
    </row>
    <row r="71" spans="3:3" ht="15.75" customHeight="1">
      <c r="C71" s="20"/>
    </row>
    <row r="72" spans="3:3" ht="15.75" customHeight="1">
      <c r="C72" s="20"/>
    </row>
    <row r="73" spans="3:3" ht="15.75" customHeight="1">
      <c r="C73" s="20"/>
    </row>
    <row r="74" spans="3:3" ht="15.75" customHeight="1">
      <c r="C74" s="20"/>
    </row>
    <row r="75" spans="3:3" ht="15.75" customHeight="1">
      <c r="C75" s="20"/>
    </row>
    <row r="76" spans="3:3" ht="15.75" customHeight="1">
      <c r="C76" s="20"/>
    </row>
    <row r="77" spans="3:3" ht="15.75" customHeight="1">
      <c r="C77" s="20"/>
    </row>
    <row r="78" spans="3:3" ht="15.75" customHeight="1">
      <c r="C78" s="20"/>
    </row>
    <row r="79" spans="3:3" ht="15.75" customHeight="1">
      <c r="C79" s="20"/>
    </row>
    <row r="80" spans="3:3" ht="15.75" customHeight="1">
      <c r="C80" s="20"/>
    </row>
    <row r="81" spans="3:3" ht="15.75" customHeight="1">
      <c r="C81" s="20"/>
    </row>
    <row r="82" spans="3:3" ht="15.75" customHeight="1">
      <c r="C82" s="20"/>
    </row>
    <row r="83" spans="3:3" ht="15.75" customHeight="1">
      <c r="C83" s="20"/>
    </row>
    <row r="84" spans="3:3" ht="15.75" customHeight="1">
      <c r="C84" s="20"/>
    </row>
    <row r="85" spans="3:3" ht="15.75" customHeight="1">
      <c r="C85" s="20"/>
    </row>
    <row r="86" spans="3:3" ht="15.75" customHeight="1">
      <c r="C86" s="20"/>
    </row>
    <row r="87" spans="3:3" ht="15.75" customHeight="1">
      <c r="C87" s="20"/>
    </row>
    <row r="88" spans="3:3" ht="15.75" customHeight="1">
      <c r="C88" s="20"/>
    </row>
    <row r="89" spans="3:3" ht="15.75" customHeight="1">
      <c r="C89" s="20"/>
    </row>
    <row r="90" spans="3:3" ht="15.75" customHeight="1">
      <c r="C90" s="20"/>
    </row>
    <row r="91" spans="3:3" ht="15.75" customHeight="1">
      <c r="C91" s="20"/>
    </row>
    <row r="92" spans="3:3" ht="15.75" customHeight="1">
      <c r="C92" s="20"/>
    </row>
    <row r="93" spans="3:3" ht="15.75" customHeight="1">
      <c r="C93" s="20"/>
    </row>
    <row r="94" spans="3:3" ht="15.75" customHeight="1">
      <c r="C94" s="20"/>
    </row>
    <row r="95" spans="3:3" ht="15.75" customHeight="1">
      <c r="C95" s="20"/>
    </row>
    <row r="96" spans="3:3" ht="15.75" customHeight="1">
      <c r="C96" s="20"/>
    </row>
    <row r="97" spans="3:3" ht="15.75" customHeight="1">
      <c r="C97" s="20"/>
    </row>
    <row r="98" spans="3:3" ht="15.75" customHeight="1">
      <c r="C98" s="20"/>
    </row>
    <row r="99" spans="3:3" ht="15.75" customHeight="1">
      <c r="C99" s="20"/>
    </row>
    <row r="100" spans="3:3" ht="15.75" customHeight="1">
      <c r="C100" s="20"/>
    </row>
    <row r="101" spans="3:3" ht="15.75" customHeight="1">
      <c r="C101" s="20"/>
    </row>
    <row r="102" spans="3:3" ht="15.75" customHeight="1">
      <c r="C102" s="20"/>
    </row>
    <row r="103" spans="3:3" ht="15.75" customHeight="1">
      <c r="C103" s="20"/>
    </row>
    <row r="104" spans="3:3" ht="15.75" customHeight="1">
      <c r="C104" s="20"/>
    </row>
    <row r="105" spans="3:3" ht="15.75" customHeight="1">
      <c r="C105" s="20"/>
    </row>
    <row r="106" spans="3:3" ht="15.75" customHeight="1">
      <c r="C106" s="20"/>
    </row>
    <row r="107" spans="3:3" ht="15.75" customHeight="1">
      <c r="C107" s="20"/>
    </row>
    <row r="108" spans="3:3" ht="15.75" customHeight="1">
      <c r="C108" s="20"/>
    </row>
    <row r="109" spans="3:3" ht="15.75" customHeight="1">
      <c r="C109" s="20"/>
    </row>
    <row r="110" spans="3:3" ht="15.75" customHeight="1">
      <c r="C110" s="20"/>
    </row>
    <row r="111" spans="3:3" ht="15.75" customHeight="1">
      <c r="C111" s="20"/>
    </row>
    <row r="112" spans="3:3" ht="15.75" customHeight="1">
      <c r="C112" s="20"/>
    </row>
    <row r="113" spans="3:3" ht="15.75" customHeight="1">
      <c r="C113" s="20"/>
    </row>
    <row r="114" spans="3:3" ht="15.75" customHeight="1">
      <c r="C114" s="20"/>
    </row>
    <row r="115" spans="3:3" ht="15.75" customHeight="1">
      <c r="C115" s="20"/>
    </row>
    <row r="116" spans="3:3" ht="15.75" customHeight="1">
      <c r="C116" s="20"/>
    </row>
    <row r="117" spans="3:3" ht="15.75" customHeight="1">
      <c r="C117" s="20"/>
    </row>
    <row r="118" spans="3:3" ht="15.75" customHeight="1">
      <c r="C118" s="20"/>
    </row>
    <row r="119" spans="3:3" ht="15.75" customHeight="1">
      <c r="C119" s="20"/>
    </row>
    <row r="120" spans="3:3" ht="15.75" customHeight="1">
      <c r="C120" s="20"/>
    </row>
    <row r="121" spans="3:3" ht="15.75" customHeight="1">
      <c r="C121" s="20"/>
    </row>
    <row r="122" spans="3:3" ht="15.75" customHeight="1">
      <c r="C122" s="20"/>
    </row>
    <row r="123" spans="3:3" ht="15.75" customHeight="1">
      <c r="C123" s="20"/>
    </row>
    <row r="124" spans="3:3" ht="15.75" customHeight="1">
      <c r="C124" s="20"/>
    </row>
    <row r="125" spans="3:3" ht="15.75" customHeight="1">
      <c r="C125" s="20"/>
    </row>
    <row r="126" spans="3:3" ht="15.75" customHeight="1">
      <c r="C126" s="20"/>
    </row>
    <row r="127" spans="3:3" ht="15.75" customHeight="1">
      <c r="C127" s="20"/>
    </row>
    <row r="128" spans="3:3" ht="15.75" customHeight="1">
      <c r="C128" s="20"/>
    </row>
    <row r="129" spans="3:3" ht="15.75" customHeight="1">
      <c r="C129" s="20"/>
    </row>
    <row r="130" spans="3:3" ht="15.75" customHeight="1">
      <c r="C130" s="20"/>
    </row>
    <row r="131" spans="3:3" ht="15.75" customHeight="1">
      <c r="C131" s="20"/>
    </row>
    <row r="132" spans="3:3" ht="15.75" customHeight="1">
      <c r="C132" s="20"/>
    </row>
    <row r="133" spans="3:3" ht="15.75" customHeight="1">
      <c r="C133" s="20"/>
    </row>
    <row r="134" spans="3:3" ht="15.75" customHeight="1">
      <c r="C134" s="20"/>
    </row>
    <row r="135" spans="3:3" ht="15.75" customHeight="1">
      <c r="C135" s="20"/>
    </row>
    <row r="136" spans="3:3" ht="15.75" customHeight="1">
      <c r="C136" s="20"/>
    </row>
    <row r="137" spans="3:3" ht="15.75" customHeight="1">
      <c r="C137" s="20"/>
    </row>
    <row r="138" spans="3:3" ht="15.75" customHeight="1">
      <c r="C138" s="20"/>
    </row>
    <row r="139" spans="3:3" ht="15.75" customHeight="1">
      <c r="C139" s="20"/>
    </row>
    <row r="140" spans="3:3" ht="15.75" customHeight="1">
      <c r="C140" s="20"/>
    </row>
    <row r="141" spans="3:3" ht="15.75" customHeight="1">
      <c r="C141" s="20"/>
    </row>
    <row r="142" spans="3:3" ht="15.75" customHeight="1">
      <c r="C142" s="20"/>
    </row>
    <row r="143" spans="3:3" ht="15.75" customHeight="1">
      <c r="C143" s="20"/>
    </row>
    <row r="144" spans="3:3" ht="15.75" customHeight="1">
      <c r="C144" s="20"/>
    </row>
    <row r="145" spans="3:3" ht="15.75" customHeight="1">
      <c r="C145" s="20"/>
    </row>
    <row r="146" spans="3:3" ht="15.75" customHeight="1">
      <c r="C146" s="20"/>
    </row>
    <row r="147" spans="3:3" ht="15.75" customHeight="1">
      <c r="C147" s="20"/>
    </row>
    <row r="148" spans="3:3" ht="15.75" customHeight="1">
      <c r="C148" s="20"/>
    </row>
    <row r="149" spans="3:3" ht="15.75" customHeight="1">
      <c r="C149" s="20"/>
    </row>
    <row r="150" spans="3:3" ht="15.75" customHeight="1">
      <c r="C150" s="20"/>
    </row>
    <row r="151" spans="3:3" ht="15.75" customHeight="1">
      <c r="C151" s="20"/>
    </row>
    <row r="152" spans="3:3" ht="15.75" customHeight="1">
      <c r="C152" s="20"/>
    </row>
    <row r="153" spans="3:3" ht="15.75" customHeight="1">
      <c r="C153" s="20"/>
    </row>
    <row r="154" spans="3:3" ht="15.75" customHeight="1">
      <c r="C154" s="20"/>
    </row>
    <row r="155" spans="3:3" ht="15.75" customHeight="1">
      <c r="C155" s="20"/>
    </row>
    <row r="156" spans="3:3" ht="15.75" customHeight="1">
      <c r="C156" s="20"/>
    </row>
    <row r="157" spans="3:3" ht="15.75" customHeight="1">
      <c r="C157" s="20"/>
    </row>
    <row r="158" spans="3:3" ht="15.75" customHeight="1">
      <c r="C158" s="20"/>
    </row>
    <row r="159" spans="3:3" ht="15.75" customHeight="1">
      <c r="C159" s="20"/>
    </row>
    <row r="160" spans="3:3" ht="15.75" customHeight="1">
      <c r="C160" s="20"/>
    </row>
    <row r="161" spans="3:3" ht="15.75" customHeight="1">
      <c r="C161" s="20"/>
    </row>
    <row r="162" spans="3:3" ht="15.75" customHeight="1">
      <c r="C162" s="20"/>
    </row>
    <row r="163" spans="3:3" ht="15.75" customHeight="1">
      <c r="C163" s="20"/>
    </row>
    <row r="164" spans="3:3" ht="15.75" customHeight="1">
      <c r="C164" s="20"/>
    </row>
    <row r="165" spans="3:3" ht="15.75" customHeight="1">
      <c r="C165" s="20"/>
    </row>
    <row r="166" spans="3:3" ht="15.75" customHeight="1">
      <c r="C166" s="20"/>
    </row>
    <row r="167" spans="3:3" ht="15.75" customHeight="1">
      <c r="C167" s="20"/>
    </row>
    <row r="168" spans="3:3" ht="15.75" customHeight="1">
      <c r="C168" s="20"/>
    </row>
    <row r="169" spans="3:3" ht="15.75" customHeight="1">
      <c r="C169" s="20"/>
    </row>
    <row r="170" spans="3:3" ht="15.75" customHeight="1">
      <c r="C170" s="20"/>
    </row>
    <row r="171" spans="3:3" ht="15.75" customHeight="1">
      <c r="C171" s="20"/>
    </row>
    <row r="172" spans="3:3" ht="15.75" customHeight="1">
      <c r="C172" s="20"/>
    </row>
    <row r="173" spans="3:3" ht="15.75" customHeight="1">
      <c r="C173" s="20"/>
    </row>
    <row r="174" spans="3:3" ht="15.75" customHeight="1">
      <c r="C174" s="20"/>
    </row>
    <row r="175" spans="3:3" ht="15.75" customHeight="1">
      <c r="C175" s="20"/>
    </row>
    <row r="176" spans="3:3" ht="15.75" customHeight="1">
      <c r="C176" s="20"/>
    </row>
    <row r="177" spans="3:3" ht="15.75" customHeight="1">
      <c r="C177" s="20"/>
    </row>
    <row r="178" spans="3:3" ht="15.75" customHeight="1">
      <c r="C178" s="20"/>
    </row>
    <row r="179" spans="3:3" ht="15.75" customHeight="1">
      <c r="C179" s="20"/>
    </row>
    <row r="180" spans="3:3" ht="15.75" customHeight="1">
      <c r="C180" s="20"/>
    </row>
    <row r="181" spans="3:3" ht="15.75" customHeight="1">
      <c r="C181" s="20"/>
    </row>
    <row r="182" spans="3:3" ht="15.75" customHeight="1">
      <c r="C182" s="20"/>
    </row>
    <row r="183" spans="3:3" ht="15.75" customHeight="1">
      <c r="C183" s="20"/>
    </row>
    <row r="184" spans="3:3" ht="15.75" customHeight="1">
      <c r="C184" s="20"/>
    </row>
    <row r="185" spans="3:3" ht="15.75" customHeight="1">
      <c r="C185" s="20"/>
    </row>
    <row r="186" spans="3:3" ht="15.75" customHeight="1">
      <c r="C186" s="20"/>
    </row>
    <row r="187" spans="3:3" ht="15.75" customHeight="1">
      <c r="C187" s="20"/>
    </row>
    <row r="188" spans="3:3" ht="15.75" customHeight="1">
      <c r="C188" s="20"/>
    </row>
    <row r="189" spans="3:3" ht="15.75" customHeight="1">
      <c r="C189" s="20"/>
    </row>
    <row r="190" spans="3:3" ht="15.75" customHeight="1">
      <c r="C190" s="20"/>
    </row>
    <row r="191" spans="3:3" ht="15.75" customHeight="1">
      <c r="C191" s="20"/>
    </row>
    <row r="192" spans="3:3" ht="15.75" customHeight="1">
      <c r="C192" s="20"/>
    </row>
    <row r="193" spans="3:3" ht="15.75" customHeight="1">
      <c r="C193" s="20"/>
    </row>
    <row r="194" spans="3:3" ht="15.75" customHeight="1">
      <c r="C194" s="20"/>
    </row>
    <row r="195" spans="3:3" ht="15.75" customHeight="1">
      <c r="C195" s="20"/>
    </row>
    <row r="196" spans="3:3" ht="15.75" customHeight="1">
      <c r="C196" s="20"/>
    </row>
    <row r="197" spans="3:3" ht="15.75" customHeight="1">
      <c r="C197" s="20"/>
    </row>
    <row r="198" spans="3:3" ht="15.75" customHeight="1">
      <c r="C198" s="20"/>
    </row>
    <row r="199" spans="3:3" ht="15.75" customHeight="1">
      <c r="C199" s="20"/>
    </row>
    <row r="200" spans="3:3" ht="15.75" customHeight="1">
      <c r="C200" s="20"/>
    </row>
    <row r="201" spans="3:3" ht="15.75" customHeight="1">
      <c r="C201" s="20"/>
    </row>
    <row r="202" spans="3:3" ht="15.75" customHeight="1">
      <c r="C202" s="20"/>
    </row>
    <row r="203" spans="3:3" ht="15.75" customHeight="1">
      <c r="C203" s="20"/>
    </row>
    <row r="204" spans="3:3" ht="15.75" customHeight="1">
      <c r="C204" s="20"/>
    </row>
    <row r="205" spans="3:3" ht="15.75" customHeight="1">
      <c r="C205" s="20"/>
    </row>
    <row r="206" spans="3:3" ht="15.75" customHeight="1">
      <c r="C206" s="20"/>
    </row>
    <row r="207" spans="3:3" ht="15.75" customHeight="1">
      <c r="C207" s="20"/>
    </row>
    <row r="208" spans="3:3" ht="15.75" customHeight="1">
      <c r="C208" s="20"/>
    </row>
    <row r="209" spans="3:3" ht="15.75" customHeight="1">
      <c r="C209" s="20"/>
    </row>
    <row r="210" spans="3:3" ht="15.75" customHeight="1">
      <c r="C210" s="20"/>
    </row>
    <row r="211" spans="3:3" ht="15.75" customHeight="1">
      <c r="C211" s="20"/>
    </row>
    <row r="212" spans="3:3" ht="15.75" customHeight="1">
      <c r="C212" s="20"/>
    </row>
    <row r="213" spans="3:3" ht="15.75" customHeight="1">
      <c r="C213" s="20"/>
    </row>
    <row r="214" spans="3:3" ht="15.75" customHeight="1">
      <c r="C214" s="20"/>
    </row>
    <row r="215" spans="3:3" ht="15.75" customHeight="1">
      <c r="C215" s="20"/>
    </row>
    <row r="216" spans="3:3" ht="15.75" customHeight="1">
      <c r="C216" s="20"/>
    </row>
    <row r="217" spans="3:3" ht="15.75" customHeight="1">
      <c r="C217" s="20"/>
    </row>
    <row r="218" spans="3:3" ht="15.75" customHeight="1">
      <c r="C218" s="20"/>
    </row>
    <row r="219" spans="3:3" ht="15.75" customHeight="1">
      <c r="C219" s="20"/>
    </row>
    <row r="220" spans="3:3" ht="15.75" customHeight="1">
      <c r="C220" s="20"/>
    </row>
    <row r="221" spans="3:3" ht="15.75" customHeight="1">
      <c r="C221" s="20"/>
    </row>
    <row r="222" spans="3:3" ht="15.75" customHeight="1">
      <c r="C222" s="20"/>
    </row>
    <row r="223" spans="3:3" ht="15.75" customHeight="1">
      <c r="C223" s="20"/>
    </row>
    <row r="224" spans="3:3" ht="15.75" customHeight="1">
      <c r="C224" s="20"/>
    </row>
    <row r="225" spans="3:3" ht="15.75" customHeight="1">
      <c r="C225" s="20"/>
    </row>
    <row r="226" spans="3:3" ht="15.75" customHeight="1">
      <c r="C226" s="20"/>
    </row>
    <row r="227" spans="3:3" ht="15.75" customHeight="1">
      <c r="C227" s="20"/>
    </row>
    <row r="228" spans="3:3" ht="15.75" customHeight="1">
      <c r="C228" s="20"/>
    </row>
    <row r="229" spans="3:3" ht="15.75" customHeight="1">
      <c r="C229" s="20"/>
    </row>
    <row r="230" spans="3:3" ht="15.75" customHeight="1"/>
    <row r="231" spans="3:3" ht="15.75" customHeight="1"/>
    <row r="232" spans="3:3" ht="15.75" customHeight="1"/>
    <row r="233" spans="3:3" ht="15.75" customHeight="1"/>
    <row r="234" spans="3:3" ht="15.75" customHeight="1"/>
    <row r="235" spans="3:3" ht="15.75" customHeight="1"/>
    <row r="236" spans="3:3" ht="15.75" customHeight="1"/>
    <row r="237" spans="3:3" ht="15.75" customHeight="1"/>
    <row r="238" spans="3:3" ht="15.75" customHeight="1"/>
    <row r="239" spans="3:3" ht="15.75" customHeight="1"/>
    <row r="240" spans="3: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0"/>
  <sheetViews>
    <sheetView workbookViewId="0">
      <pane xSplit="2" topLeftCell="C1" activePane="topRight" state="frozen"/>
      <selection pane="topRight" activeCell="D2" sqref="D2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6.1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>
        <v>2021</v>
      </c>
      <c r="B1" s="472" t="s">
        <v>296</v>
      </c>
      <c r="C1" s="447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62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473" t="s">
        <v>3</v>
      </c>
      <c r="AD1" s="469" t="s">
        <v>4</v>
      </c>
      <c r="AE1" s="469" t="s">
        <v>5</v>
      </c>
      <c r="AF1" s="469" t="s">
        <v>6</v>
      </c>
      <c r="AG1" s="470" t="s">
        <v>7</v>
      </c>
      <c r="AH1" s="470" t="s">
        <v>8</v>
      </c>
      <c r="AI1" s="470" t="s">
        <v>9</v>
      </c>
      <c r="AJ1" s="470" t="s">
        <v>10</v>
      </c>
      <c r="AK1" s="471" t="s">
        <v>11</v>
      </c>
    </row>
    <row r="2" spans="1:38" ht="18" customHeight="1">
      <c r="A2" s="435"/>
      <c r="B2" s="454"/>
      <c r="C2" s="174" t="s">
        <v>38</v>
      </c>
      <c r="D2" s="175" t="s">
        <v>35</v>
      </c>
      <c r="E2" s="175" t="s">
        <v>34</v>
      </c>
      <c r="F2" s="176" t="s">
        <v>13</v>
      </c>
      <c r="G2" s="176" t="s">
        <v>15</v>
      </c>
      <c r="H2" s="175" t="s">
        <v>14</v>
      </c>
      <c r="I2" s="175" t="s">
        <v>16</v>
      </c>
      <c r="J2" s="176" t="s">
        <v>17</v>
      </c>
      <c r="K2" s="177" t="s">
        <v>18</v>
      </c>
      <c r="L2" s="176" t="s">
        <v>19</v>
      </c>
      <c r="M2" s="178" t="s">
        <v>20</v>
      </c>
      <c r="N2" s="178" t="s">
        <v>22</v>
      </c>
      <c r="O2" s="60" t="s">
        <v>21</v>
      </c>
      <c r="P2" s="63" t="s">
        <v>24</v>
      </c>
      <c r="Q2" s="4" t="s">
        <v>23</v>
      </c>
      <c r="R2" s="179" t="s">
        <v>25</v>
      </c>
      <c r="S2" s="90" t="s">
        <v>26</v>
      </c>
      <c r="T2" s="180" t="s">
        <v>27</v>
      </c>
      <c r="U2" s="6" t="s">
        <v>28</v>
      </c>
      <c r="V2" s="180" t="s">
        <v>29</v>
      </c>
      <c r="W2" s="65" t="s">
        <v>30</v>
      </c>
      <c r="X2" s="4" t="s">
        <v>36</v>
      </c>
      <c r="Y2" s="180" t="s">
        <v>32</v>
      </c>
      <c r="Z2" s="180" t="s">
        <v>31</v>
      </c>
      <c r="AA2" s="180" t="s">
        <v>33</v>
      </c>
      <c r="AB2" s="64" t="s">
        <v>103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181" t="s">
        <v>37</v>
      </c>
      <c r="B3" s="182" t="s">
        <v>297</v>
      </c>
      <c r="C3" s="128"/>
      <c r="D3" s="128">
        <v>3</v>
      </c>
      <c r="E3" s="128"/>
      <c r="F3" s="128"/>
      <c r="G3" s="128"/>
      <c r="H3" s="128"/>
      <c r="I3" s="128">
        <v>3</v>
      </c>
      <c r="J3" s="128">
        <v>2.5</v>
      </c>
      <c r="K3" s="128">
        <v>0</v>
      </c>
      <c r="L3" s="128"/>
      <c r="M3" s="128"/>
      <c r="N3" s="121">
        <v>2</v>
      </c>
      <c r="O3" s="124">
        <v>3</v>
      </c>
      <c r="P3" s="124">
        <v>2.5</v>
      </c>
      <c r="Q3" s="124">
        <v>2.5</v>
      </c>
      <c r="R3" s="124">
        <v>3</v>
      </c>
      <c r="S3" s="124">
        <v>2.5</v>
      </c>
      <c r="T3" s="66">
        <v>3</v>
      </c>
      <c r="U3" s="124">
        <v>1.5</v>
      </c>
      <c r="V3" s="128"/>
      <c r="W3" s="128">
        <v>3</v>
      </c>
      <c r="X3" s="128"/>
      <c r="Y3" s="128"/>
      <c r="Z3" s="128"/>
      <c r="AA3" s="183"/>
      <c r="AB3" s="183"/>
      <c r="AC3" s="68">
        <f t="shared" ref="AC3:AC25" si="0">COUNT(C3:AB3)</f>
        <v>13</v>
      </c>
      <c r="AD3" s="69">
        <f t="shared" ref="AD3:AD25" si="1">SUM(C3:AB3)</f>
        <v>31.5</v>
      </c>
      <c r="AE3" s="70">
        <f t="shared" ref="AE3:AE25" si="2">(AC3)*3-(AD3)</f>
        <v>7.5</v>
      </c>
      <c r="AF3" s="71">
        <f t="shared" ref="AF3:AF25" si="3">AD3-AE3</f>
        <v>24</v>
      </c>
      <c r="AG3" s="72">
        <f t="shared" ref="AG3:AG26" si="4">AD3/AC3</f>
        <v>2.4230769230769229</v>
      </c>
      <c r="AH3" s="73">
        <f t="shared" ref="AH3:AH25" si="5">COUNTIFS(C3:AB3,"&gt;1.5")</f>
        <v>11</v>
      </c>
      <c r="AI3" s="73">
        <f t="shared" ref="AI3:AI25" si="6">COUNTIFS(C3:AB3,"&lt;1.5")</f>
        <v>1</v>
      </c>
      <c r="AJ3" s="73">
        <f t="shared" ref="AJ3:AJ25" si="7">COUNTIFS(C3:AB3,"=1.5")</f>
        <v>1</v>
      </c>
      <c r="AK3" s="74">
        <f t="shared" ref="AK3:AK26" si="8">((AH3)+0.5*(AJ3))/SUM(AH3:AJ3)</f>
        <v>0.88461538461538458</v>
      </c>
      <c r="AL3" s="126" t="s">
        <v>45</v>
      </c>
    </row>
    <row r="4" spans="1:38" ht="18" customHeight="1">
      <c r="A4" s="181" t="s">
        <v>37</v>
      </c>
      <c r="B4" s="184" t="s">
        <v>298</v>
      </c>
      <c r="C4" s="124">
        <v>1.5</v>
      </c>
      <c r="D4" s="128">
        <v>3</v>
      </c>
      <c r="E4" s="128"/>
      <c r="F4" s="128"/>
      <c r="G4" s="128">
        <v>2.5</v>
      </c>
      <c r="H4" s="128">
        <v>1</v>
      </c>
      <c r="I4" s="128"/>
      <c r="J4" s="128">
        <v>2.5</v>
      </c>
      <c r="K4" s="128">
        <v>3</v>
      </c>
      <c r="L4" s="128"/>
      <c r="M4" s="128">
        <v>2.5</v>
      </c>
      <c r="N4" s="128"/>
      <c r="O4" s="66">
        <v>3</v>
      </c>
      <c r="P4" s="66"/>
      <c r="Q4" s="66">
        <v>2.5</v>
      </c>
      <c r="R4" s="66">
        <v>2.5</v>
      </c>
      <c r="S4" s="66"/>
      <c r="T4" s="66">
        <v>2.5</v>
      </c>
      <c r="U4" s="128"/>
      <c r="V4" s="128">
        <v>2.5</v>
      </c>
      <c r="W4" s="128">
        <v>1</v>
      </c>
      <c r="X4" s="128"/>
      <c r="Y4" s="128">
        <v>2</v>
      </c>
      <c r="Z4" s="128"/>
      <c r="AA4" s="183"/>
      <c r="AB4" s="183"/>
      <c r="AC4" s="68">
        <f t="shared" si="0"/>
        <v>14</v>
      </c>
      <c r="AD4" s="69">
        <f t="shared" si="1"/>
        <v>32</v>
      </c>
      <c r="AE4" s="70">
        <f t="shared" si="2"/>
        <v>10</v>
      </c>
      <c r="AF4" s="71">
        <f t="shared" si="3"/>
        <v>22</v>
      </c>
      <c r="AG4" s="72">
        <f t="shared" si="4"/>
        <v>2.2857142857142856</v>
      </c>
      <c r="AH4" s="73">
        <f t="shared" si="5"/>
        <v>11</v>
      </c>
      <c r="AI4" s="73">
        <f t="shared" si="6"/>
        <v>2</v>
      </c>
      <c r="AJ4" s="73">
        <f t="shared" si="7"/>
        <v>1</v>
      </c>
      <c r="AK4" s="74">
        <f t="shared" si="8"/>
        <v>0.8214285714285714</v>
      </c>
      <c r="AL4" s="59"/>
    </row>
    <row r="5" spans="1:38" ht="18" customHeight="1">
      <c r="A5" s="181" t="s">
        <v>37</v>
      </c>
      <c r="B5" s="184" t="s">
        <v>299</v>
      </c>
      <c r="C5" s="124">
        <v>1.5</v>
      </c>
      <c r="D5" s="128"/>
      <c r="E5" s="128">
        <v>2</v>
      </c>
      <c r="F5" s="128">
        <v>1</v>
      </c>
      <c r="G5" s="128"/>
      <c r="H5" s="128">
        <v>1</v>
      </c>
      <c r="I5" s="128"/>
      <c r="J5" s="128">
        <v>3</v>
      </c>
      <c r="K5" s="128"/>
      <c r="L5" s="128"/>
      <c r="M5" s="128"/>
      <c r="N5" s="128">
        <v>2.5</v>
      </c>
      <c r="O5" s="66">
        <v>3</v>
      </c>
      <c r="P5" s="66">
        <v>2</v>
      </c>
      <c r="Q5" s="66"/>
      <c r="R5" s="66">
        <v>3</v>
      </c>
      <c r="S5" s="66"/>
      <c r="T5" s="66"/>
      <c r="U5" s="128">
        <v>3</v>
      </c>
      <c r="V5" s="128"/>
      <c r="W5" s="128">
        <v>3</v>
      </c>
      <c r="X5" s="128"/>
      <c r="Y5" s="128">
        <v>2.5</v>
      </c>
      <c r="Z5" s="128">
        <v>3</v>
      </c>
      <c r="AA5" s="183"/>
      <c r="AB5" s="183"/>
      <c r="AC5" s="68">
        <f t="shared" si="0"/>
        <v>13</v>
      </c>
      <c r="AD5" s="69">
        <f t="shared" si="1"/>
        <v>30.5</v>
      </c>
      <c r="AE5" s="70">
        <f t="shared" si="2"/>
        <v>8.5</v>
      </c>
      <c r="AF5" s="71">
        <f t="shared" si="3"/>
        <v>22</v>
      </c>
      <c r="AG5" s="72">
        <f t="shared" si="4"/>
        <v>2.3461538461538463</v>
      </c>
      <c r="AH5" s="73">
        <f t="shared" si="5"/>
        <v>10</v>
      </c>
      <c r="AI5" s="73">
        <f t="shared" si="6"/>
        <v>2</v>
      </c>
      <c r="AJ5" s="73">
        <f t="shared" si="7"/>
        <v>1</v>
      </c>
      <c r="AK5" s="74">
        <f t="shared" si="8"/>
        <v>0.80769230769230771</v>
      </c>
      <c r="AL5" s="59"/>
    </row>
    <row r="6" spans="1:38" ht="18" customHeight="1">
      <c r="A6" s="181" t="s">
        <v>37</v>
      </c>
      <c r="B6" s="185" t="s">
        <v>300</v>
      </c>
      <c r="C6" s="66"/>
      <c r="D6" s="66"/>
      <c r="E6" s="66">
        <v>2.5</v>
      </c>
      <c r="F6" s="66"/>
      <c r="G6" s="66">
        <v>1.5</v>
      </c>
      <c r="H6" s="66">
        <v>2</v>
      </c>
      <c r="I6" s="66">
        <v>2.5</v>
      </c>
      <c r="J6" s="66"/>
      <c r="K6" s="66">
        <v>1.5</v>
      </c>
      <c r="L6" s="66"/>
      <c r="M6" s="66">
        <v>2.5</v>
      </c>
      <c r="N6" s="66"/>
      <c r="O6" s="66">
        <v>0.5</v>
      </c>
      <c r="P6" s="66">
        <v>0.5</v>
      </c>
      <c r="Q6" s="128"/>
      <c r="R6" s="66">
        <v>3</v>
      </c>
      <c r="S6" s="66"/>
      <c r="T6" s="66"/>
      <c r="U6" s="128">
        <v>2.5</v>
      </c>
      <c r="V6" s="128"/>
      <c r="W6" s="128">
        <v>2.5</v>
      </c>
      <c r="X6" s="128">
        <v>3</v>
      </c>
      <c r="Y6" s="66"/>
      <c r="Z6" s="128">
        <v>2</v>
      </c>
      <c r="AA6" s="183"/>
      <c r="AB6" s="183"/>
      <c r="AC6" s="68">
        <f t="shared" si="0"/>
        <v>13</v>
      </c>
      <c r="AD6" s="69">
        <f t="shared" si="1"/>
        <v>26.5</v>
      </c>
      <c r="AE6" s="70">
        <f t="shared" si="2"/>
        <v>12.5</v>
      </c>
      <c r="AF6" s="71">
        <f t="shared" si="3"/>
        <v>14</v>
      </c>
      <c r="AG6" s="72">
        <f t="shared" si="4"/>
        <v>2.0384615384615383</v>
      </c>
      <c r="AH6" s="73">
        <f t="shared" si="5"/>
        <v>9</v>
      </c>
      <c r="AI6" s="73">
        <f t="shared" si="6"/>
        <v>2</v>
      </c>
      <c r="AJ6" s="73">
        <f t="shared" si="7"/>
        <v>2</v>
      </c>
      <c r="AK6" s="74">
        <f t="shared" si="8"/>
        <v>0.76923076923076927</v>
      </c>
      <c r="AL6" s="59"/>
    </row>
    <row r="7" spans="1:38" ht="18" customHeight="1">
      <c r="A7" s="181" t="s">
        <v>37</v>
      </c>
      <c r="B7" s="186" t="s">
        <v>301</v>
      </c>
      <c r="C7" s="66">
        <v>2.5</v>
      </c>
      <c r="D7" s="66">
        <v>3</v>
      </c>
      <c r="E7" s="66"/>
      <c r="F7" s="66">
        <v>3</v>
      </c>
      <c r="G7" s="66"/>
      <c r="H7" s="66"/>
      <c r="I7" s="66"/>
      <c r="J7" s="66">
        <v>3</v>
      </c>
      <c r="K7" s="66"/>
      <c r="L7" s="66">
        <v>0</v>
      </c>
      <c r="M7" s="66">
        <v>3</v>
      </c>
      <c r="N7" s="66">
        <v>0</v>
      </c>
      <c r="O7" s="66"/>
      <c r="P7" s="66"/>
      <c r="Q7" s="66"/>
      <c r="R7" s="66"/>
      <c r="S7" s="66">
        <v>1.5</v>
      </c>
      <c r="T7" s="66">
        <v>2</v>
      </c>
      <c r="U7" s="128"/>
      <c r="V7" s="128">
        <v>2</v>
      </c>
      <c r="W7" s="128"/>
      <c r="X7" s="128">
        <v>0.5</v>
      </c>
      <c r="Y7" s="128">
        <v>3</v>
      </c>
      <c r="Z7" s="128">
        <v>3</v>
      </c>
      <c r="AA7" s="92"/>
      <c r="AB7" s="92"/>
      <c r="AC7" s="68">
        <f t="shared" si="0"/>
        <v>13</v>
      </c>
      <c r="AD7" s="69">
        <f t="shared" si="1"/>
        <v>26.5</v>
      </c>
      <c r="AE7" s="70">
        <f t="shared" si="2"/>
        <v>12.5</v>
      </c>
      <c r="AF7" s="71">
        <f t="shared" si="3"/>
        <v>14</v>
      </c>
      <c r="AG7" s="72">
        <f t="shared" si="4"/>
        <v>2.0384615384615383</v>
      </c>
      <c r="AH7" s="73">
        <f t="shared" si="5"/>
        <v>9</v>
      </c>
      <c r="AI7" s="73">
        <f t="shared" si="6"/>
        <v>3</v>
      </c>
      <c r="AJ7" s="73">
        <f t="shared" si="7"/>
        <v>1</v>
      </c>
      <c r="AK7" s="74">
        <f t="shared" si="8"/>
        <v>0.73076923076923073</v>
      </c>
      <c r="AL7" s="59"/>
    </row>
    <row r="8" spans="1:38" ht="18" customHeight="1">
      <c r="A8" s="181" t="s">
        <v>37</v>
      </c>
      <c r="B8" s="187" t="s">
        <v>302</v>
      </c>
      <c r="C8" s="128">
        <v>0</v>
      </c>
      <c r="D8" s="128">
        <v>0</v>
      </c>
      <c r="E8" s="128"/>
      <c r="F8" s="128">
        <v>2</v>
      </c>
      <c r="G8" s="128">
        <v>2</v>
      </c>
      <c r="H8" s="128"/>
      <c r="I8" s="128">
        <v>2.5</v>
      </c>
      <c r="J8" s="128">
        <v>1.5</v>
      </c>
      <c r="K8" s="128"/>
      <c r="L8" s="128">
        <v>0.5</v>
      </c>
      <c r="M8" s="128">
        <v>0.5</v>
      </c>
      <c r="N8" s="66">
        <v>2.5</v>
      </c>
      <c r="O8" s="66">
        <v>1.5</v>
      </c>
      <c r="P8" s="66">
        <v>1</v>
      </c>
      <c r="Q8" s="66">
        <v>3</v>
      </c>
      <c r="R8" s="66"/>
      <c r="S8" s="66">
        <v>2</v>
      </c>
      <c r="T8" s="66">
        <v>3</v>
      </c>
      <c r="U8" s="124">
        <v>2.5</v>
      </c>
      <c r="V8" s="128">
        <v>1.5</v>
      </c>
      <c r="W8" s="128"/>
      <c r="X8" s="128">
        <v>2.5</v>
      </c>
      <c r="Y8" s="128">
        <v>3</v>
      </c>
      <c r="Z8" s="128">
        <v>3</v>
      </c>
      <c r="AA8" s="183"/>
      <c r="AB8" s="183"/>
      <c r="AC8" s="68">
        <f t="shared" si="0"/>
        <v>19</v>
      </c>
      <c r="AD8" s="69">
        <f t="shared" si="1"/>
        <v>34.5</v>
      </c>
      <c r="AE8" s="70">
        <f t="shared" si="2"/>
        <v>22.5</v>
      </c>
      <c r="AF8" s="71">
        <f t="shared" si="3"/>
        <v>12</v>
      </c>
      <c r="AG8" s="72">
        <f t="shared" si="4"/>
        <v>1.8157894736842106</v>
      </c>
      <c r="AH8" s="73">
        <f t="shared" si="5"/>
        <v>11</v>
      </c>
      <c r="AI8" s="73">
        <f t="shared" si="6"/>
        <v>5</v>
      </c>
      <c r="AJ8" s="73">
        <f t="shared" si="7"/>
        <v>3</v>
      </c>
      <c r="AK8" s="74">
        <f t="shared" si="8"/>
        <v>0.65789473684210531</v>
      </c>
      <c r="AL8" s="59"/>
    </row>
    <row r="9" spans="1:38" ht="18" customHeight="1">
      <c r="A9" s="181" t="s">
        <v>37</v>
      </c>
      <c r="B9" s="188" t="s">
        <v>303</v>
      </c>
      <c r="C9" s="66"/>
      <c r="D9" s="124">
        <v>0.5</v>
      </c>
      <c r="E9" s="124"/>
      <c r="F9" s="124">
        <v>2</v>
      </c>
      <c r="G9" s="124">
        <v>3</v>
      </c>
      <c r="H9" s="124"/>
      <c r="I9" s="124">
        <v>2.5</v>
      </c>
      <c r="J9" s="124"/>
      <c r="K9" s="124"/>
      <c r="L9" s="124">
        <v>1</v>
      </c>
      <c r="M9" s="124"/>
      <c r="N9" s="124"/>
      <c r="O9" s="66">
        <v>2.5</v>
      </c>
      <c r="P9" s="128"/>
      <c r="Q9" s="128">
        <v>3</v>
      </c>
      <c r="R9" s="128">
        <v>2.5</v>
      </c>
      <c r="S9" s="128"/>
      <c r="T9" s="128"/>
      <c r="U9" s="128">
        <v>2</v>
      </c>
      <c r="V9" s="66"/>
      <c r="W9" s="66">
        <v>1.5</v>
      </c>
      <c r="X9" s="66">
        <v>0.5</v>
      </c>
      <c r="Y9" s="128">
        <v>3</v>
      </c>
      <c r="Z9" s="128"/>
      <c r="AA9" s="183"/>
      <c r="AB9" s="183"/>
      <c r="AC9" s="68">
        <f t="shared" si="0"/>
        <v>12</v>
      </c>
      <c r="AD9" s="69">
        <f t="shared" si="1"/>
        <v>24</v>
      </c>
      <c r="AE9" s="70">
        <f t="shared" si="2"/>
        <v>12</v>
      </c>
      <c r="AF9" s="71">
        <f t="shared" si="3"/>
        <v>12</v>
      </c>
      <c r="AG9" s="72">
        <f t="shared" si="4"/>
        <v>2</v>
      </c>
      <c r="AH9" s="73">
        <f t="shared" si="5"/>
        <v>8</v>
      </c>
      <c r="AI9" s="73">
        <f t="shared" si="6"/>
        <v>3</v>
      </c>
      <c r="AJ9" s="73">
        <f t="shared" si="7"/>
        <v>1</v>
      </c>
      <c r="AK9" s="74">
        <f t="shared" si="8"/>
        <v>0.70833333333333337</v>
      </c>
      <c r="AL9" s="59"/>
    </row>
    <row r="10" spans="1:38" ht="18" customHeight="1">
      <c r="A10" s="181" t="s">
        <v>37</v>
      </c>
      <c r="B10" s="188" t="s">
        <v>304</v>
      </c>
      <c r="C10" s="128"/>
      <c r="D10" s="128"/>
      <c r="E10" s="128"/>
      <c r="F10" s="128"/>
      <c r="G10" s="128">
        <v>1</v>
      </c>
      <c r="H10" s="128">
        <v>2.5</v>
      </c>
      <c r="I10" s="128"/>
      <c r="J10" s="128"/>
      <c r="K10" s="128"/>
      <c r="L10" s="128">
        <v>2.5</v>
      </c>
      <c r="M10" s="128"/>
      <c r="N10" s="124"/>
      <c r="O10" s="66"/>
      <c r="P10" s="66"/>
      <c r="Q10" s="66"/>
      <c r="R10" s="66">
        <v>1.5</v>
      </c>
      <c r="S10" s="66">
        <v>3</v>
      </c>
      <c r="T10" s="66"/>
      <c r="U10" s="66">
        <v>3</v>
      </c>
      <c r="V10" s="66"/>
      <c r="W10" s="128"/>
      <c r="X10" s="66"/>
      <c r="Y10" s="128"/>
      <c r="Z10" s="128">
        <v>2</v>
      </c>
      <c r="AA10" s="92"/>
      <c r="AB10" s="92"/>
      <c r="AC10" s="68">
        <f t="shared" si="0"/>
        <v>7</v>
      </c>
      <c r="AD10" s="69">
        <f t="shared" si="1"/>
        <v>15.5</v>
      </c>
      <c r="AE10" s="70">
        <f t="shared" si="2"/>
        <v>5.5</v>
      </c>
      <c r="AF10" s="71">
        <f t="shared" si="3"/>
        <v>10</v>
      </c>
      <c r="AG10" s="72">
        <f t="shared" si="4"/>
        <v>2.2142857142857144</v>
      </c>
      <c r="AH10" s="73">
        <f t="shared" si="5"/>
        <v>5</v>
      </c>
      <c r="AI10" s="73">
        <f t="shared" si="6"/>
        <v>1</v>
      </c>
      <c r="AJ10" s="73">
        <f t="shared" si="7"/>
        <v>1</v>
      </c>
      <c r="AK10" s="74">
        <f t="shared" si="8"/>
        <v>0.7857142857142857</v>
      </c>
      <c r="AL10" s="59"/>
    </row>
    <row r="11" spans="1:38" ht="18" customHeight="1">
      <c r="A11" s="181" t="s">
        <v>37</v>
      </c>
      <c r="B11" s="189" t="s">
        <v>305</v>
      </c>
      <c r="C11" s="128"/>
      <c r="D11" s="128"/>
      <c r="E11" s="128">
        <v>3</v>
      </c>
      <c r="F11" s="128"/>
      <c r="G11" s="128">
        <v>3</v>
      </c>
      <c r="H11" s="128"/>
      <c r="I11" s="128"/>
      <c r="J11" s="128"/>
      <c r="K11" s="128">
        <v>0.5</v>
      </c>
      <c r="L11" s="128"/>
      <c r="M11" s="128"/>
      <c r="N11" s="128"/>
      <c r="O11" s="66"/>
      <c r="P11" s="66">
        <v>3</v>
      </c>
      <c r="Q11" s="66"/>
      <c r="R11" s="66"/>
      <c r="S11" s="66">
        <v>0</v>
      </c>
      <c r="T11" s="66"/>
      <c r="U11" s="66"/>
      <c r="V11" s="66">
        <v>1</v>
      </c>
      <c r="W11" s="128"/>
      <c r="X11" s="128"/>
      <c r="Y11" s="66">
        <v>3</v>
      </c>
      <c r="Z11" s="128">
        <v>3</v>
      </c>
      <c r="AA11" s="183"/>
      <c r="AB11" s="183"/>
      <c r="AC11" s="68">
        <f t="shared" si="0"/>
        <v>8</v>
      </c>
      <c r="AD11" s="69">
        <f t="shared" si="1"/>
        <v>16.5</v>
      </c>
      <c r="AE11" s="70">
        <f t="shared" si="2"/>
        <v>7.5</v>
      </c>
      <c r="AF11" s="71">
        <f t="shared" si="3"/>
        <v>9</v>
      </c>
      <c r="AG11" s="72">
        <f t="shared" si="4"/>
        <v>2.0625</v>
      </c>
      <c r="AH11" s="73">
        <f t="shared" si="5"/>
        <v>5</v>
      </c>
      <c r="AI11" s="73">
        <f t="shared" si="6"/>
        <v>3</v>
      </c>
      <c r="AJ11" s="73">
        <f t="shared" si="7"/>
        <v>0</v>
      </c>
      <c r="AK11" s="74">
        <f t="shared" si="8"/>
        <v>0.625</v>
      </c>
      <c r="AL11" s="59"/>
    </row>
    <row r="12" spans="1:38" ht="18" customHeight="1">
      <c r="A12" s="181" t="s">
        <v>37</v>
      </c>
      <c r="B12" s="188" t="s">
        <v>306</v>
      </c>
      <c r="C12" s="128">
        <v>3</v>
      </c>
      <c r="D12" s="128"/>
      <c r="E12" s="128">
        <v>2</v>
      </c>
      <c r="F12" s="128"/>
      <c r="G12" s="128">
        <v>2</v>
      </c>
      <c r="H12" s="128">
        <v>3</v>
      </c>
      <c r="I12" s="128"/>
      <c r="J12" s="128"/>
      <c r="K12" s="128"/>
      <c r="L12" s="128"/>
      <c r="M12" s="128">
        <v>0</v>
      </c>
      <c r="N12" s="128"/>
      <c r="O12" s="66">
        <v>1.5</v>
      </c>
      <c r="P12" s="66"/>
      <c r="Q12" s="66">
        <v>1</v>
      </c>
      <c r="R12" s="66"/>
      <c r="S12" s="66">
        <v>2.5</v>
      </c>
      <c r="T12" s="66">
        <v>0.5</v>
      </c>
      <c r="U12" s="66"/>
      <c r="V12" s="66"/>
      <c r="W12" s="128"/>
      <c r="X12" s="128">
        <v>3</v>
      </c>
      <c r="Y12" s="66"/>
      <c r="Z12" s="128"/>
      <c r="AA12" s="183"/>
      <c r="AB12" s="183"/>
      <c r="AC12" s="68">
        <f t="shared" si="0"/>
        <v>10</v>
      </c>
      <c r="AD12" s="69">
        <f t="shared" si="1"/>
        <v>18.5</v>
      </c>
      <c r="AE12" s="70">
        <f t="shared" si="2"/>
        <v>11.5</v>
      </c>
      <c r="AF12" s="71">
        <f t="shared" si="3"/>
        <v>7</v>
      </c>
      <c r="AG12" s="72">
        <f t="shared" si="4"/>
        <v>1.85</v>
      </c>
      <c r="AH12" s="73">
        <f t="shared" si="5"/>
        <v>6</v>
      </c>
      <c r="AI12" s="73">
        <f t="shared" si="6"/>
        <v>3</v>
      </c>
      <c r="AJ12" s="73">
        <f t="shared" si="7"/>
        <v>1</v>
      </c>
      <c r="AK12" s="74">
        <f t="shared" si="8"/>
        <v>0.65</v>
      </c>
      <c r="AL12" s="59"/>
    </row>
    <row r="13" spans="1:38" ht="18" customHeight="1">
      <c r="A13" s="181" t="s">
        <v>37</v>
      </c>
      <c r="B13" s="188" t="s">
        <v>307</v>
      </c>
      <c r="C13" s="124"/>
      <c r="D13" s="124">
        <v>3</v>
      </c>
      <c r="E13" s="124"/>
      <c r="F13" s="124">
        <v>0</v>
      </c>
      <c r="G13" s="124">
        <v>3</v>
      </c>
      <c r="H13" s="124"/>
      <c r="I13" s="124"/>
      <c r="J13" s="124"/>
      <c r="K13" s="124"/>
      <c r="L13" s="124"/>
      <c r="M13" s="124"/>
      <c r="N13" s="124">
        <v>1</v>
      </c>
      <c r="O13" s="66"/>
      <c r="P13" s="124"/>
      <c r="Q13" s="124">
        <v>3</v>
      </c>
      <c r="R13" s="124"/>
      <c r="S13" s="124">
        <v>1</v>
      </c>
      <c r="T13" s="124">
        <v>1</v>
      </c>
      <c r="U13" s="128"/>
      <c r="V13" s="128"/>
      <c r="W13" s="128">
        <v>1.5</v>
      </c>
      <c r="X13" s="128">
        <v>3</v>
      </c>
      <c r="Y13" s="128"/>
      <c r="Z13" s="128"/>
      <c r="AA13" s="183"/>
      <c r="AB13" s="183"/>
      <c r="AC13" s="68">
        <f t="shared" si="0"/>
        <v>9</v>
      </c>
      <c r="AD13" s="69">
        <f t="shared" si="1"/>
        <v>16.5</v>
      </c>
      <c r="AE13" s="70">
        <f t="shared" si="2"/>
        <v>10.5</v>
      </c>
      <c r="AF13" s="71">
        <f t="shared" si="3"/>
        <v>6</v>
      </c>
      <c r="AG13" s="72">
        <f t="shared" si="4"/>
        <v>1.8333333333333333</v>
      </c>
      <c r="AH13" s="73">
        <f t="shared" si="5"/>
        <v>4</v>
      </c>
      <c r="AI13" s="73">
        <f t="shared" si="6"/>
        <v>4</v>
      </c>
      <c r="AJ13" s="73">
        <f t="shared" si="7"/>
        <v>1</v>
      </c>
      <c r="AK13" s="74">
        <f t="shared" si="8"/>
        <v>0.5</v>
      </c>
      <c r="AL13" s="59"/>
    </row>
    <row r="14" spans="1:38" ht="18" customHeight="1">
      <c r="A14" s="181" t="s">
        <v>37</v>
      </c>
      <c r="B14" s="188" t="s">
        <v>308</v>
      </c>
      <c r="C14" s="124"/>
      <c r="D14" s="124"/>
      <c r="E14" s="124">
        <v>3</v>
      </c>
      <c r="F14" s="124">
        <v>0</v>
      </c>
      <c r="G14" s="124"/>
      <c r="H14" s="124"/>
      <c r="I14" s="124"/>
      <c r="J14" s="124">
        <v>3</v>
      </c>
      <c r="K14" s="124">
        <v>1</v>
      </c>
      <c r="L14" s="124"/>
      <c r="M14" s="124">
        <v>0</v>
      </c>
      <c r="N14" s="124"/>
      <c r="O14" s="66">
        <v>0.5</v>
      </c>
      <c r="P14" s="66"/>
      <c r="Q14" s="66">
        <v>0.5</v>
      </c>
      <c r="R14" s="66"/>
      <c r="S14" s="66"/>
      <c r="T14" s="66">
        <v>3</v>
      </c>
      <c r="U14" s="128">
        <v>2</v>
      </c>
      <c r="V14" s="66">
        <v>1</v>
      </c>
      <c r="W14" s="128">
        <v>3</v>
      </c>
      <c r="X14" s="128"/>
      <c r="Y14" s="128">
        <v>1</v>
      </c>
      <c r="Z14" s="128">
        <v>2.5</v>
      </c>
      <c r="AA14" s="183"/>
      <c r="AB14" s="183"/>
      <c r="AC14" s="68">
        <f t="shared" si="0"/>
        <v>13</v>
      </c>
      <c r="AD14" s="69">
        <f t="shared" si="1"/>
        <v>20.5</v>
      </c>
      <c r="AE14" s="70">
        <f t="shared" si="2"/>
        <v>18.5</v>
      </c>
      <c r="AF14" s="71">
        <f t="shared" si="3"/>
        <v>2</v>
      </c>
      <c r="AG14" s="72">
        <f t="shared" si="4"/>
        <v>1.5769230769230769</v>
      </c>
      <c r="AH14" s="73">
        <f t="shared" si="5"/>
        <v>6</v>
      </c>
      <c r="AI14" s="73">
        <f t="shared" si="6"/>
        <v>7</v>
      </c>
      <c r="AJ14" s="73">
        <f t="shared" si="7"/>
        <v>0</v>
      </c>
      <c r="AK14" s="74">
        <f t="shared" si="8"/>
        <v>0.46153846153846156</v>
      </c>
      <c r="AL14" s="59"/>
    </row>
    <row r="15" spans="1:38" ht="18" customHeight="1">
      <c r="A15" s="181" t="s">
        <v>37</v>
      </c>
      <c r="B15" s="190" t="s">
        <v>309</v>
      </c>
      <c r="C15" s="128"/>
      <c r="D15" s="128"/>
      <c r="E15" s="128"/>
      <c r="F15" s="128"/>
      <c r="G15" s="128"/>
      <c r="H15" s="128">
        <v>2.5</v>
      </c>
      <c r="I15" s="128"/>
      <c r="J15" s="128"/>
      <c r="K15" s="128"/>
      <c r="L15" s="128"/>
      <c r="M15" s="128"/>
      <c r="N15" s="66"/>
      <c r="O15" s="66">
        <v>1.5</v>
      </c>
      <c r="P15" s="66"/>
      <c r="Q15" s="66"/>
      <c r="R15" s="66"/>
      <c r="S15" s="66"/>
      <c r="T15" s="66"/>
      <c r="U15" s="124"/>
      <c r="V15" s="128"/>
      <c r="W15" s="128"/>
      <c r="X15" s="128"/>
      <c r="Y15" s="128"/>
      <c r="Z15" s="128"/>
      <c r="AA15" s="183"/>
      <c r="AB15" s="183"/>
      <c r="AC15" s="68">
        <f t="shared" si="0"/>
        <v>2</v>
      </c>
      <c r="AD15" s="69">
        <f t="shared" si="1"/>
        <v>4</v>
      </c>
      <c r="AE15" s="70">
        <f t="shared" si="2"/>
        <v>2</v>
      </c>
      <c r="AF15" s="71">
        <f t="shared" si="3"/>
        <v>2</v>
      </c>
      <c r="AG15" s="72">
        <f t="shared" si="4"/>
        <v>2</v>
      </c>
      <c r="AH15" s="73">
        <f t="shared" si="5"/>
        <v>1</v>
      </c>
      <c r="AI15" s="73">
        <f t="shared" si="6"/>
        <v>0</v>
      </c>
      <c r="AJ15" s="73">
        <f t="shared" si="7"/>
        <v>1</v>
      </c>
      <c r="AK15" s="74">
        <f t="shared" si="8"/>
        <v>0.75</v>
      </c>
      <c r="AL15" s="126" t="s">
        <v>45</v>
      </c>
    </row>
    <row r="16" spans="1:38" ht="18" customHeight="1">
      <c r="A16" s="181" t="s">
        <v>37</v>
      </c>
      <c r="B16" s="188" t="s">
        <v>310</v>
      </c>
      <c r="C16" s="128">
        <v>3</v>
      </c>
      <c r="D16" s="128"/>
      <c r="E16" s="128">
        <v>2.5</v>
      </c>
      <c r="F16" s="128"/>
      <c r="G16" s="128"/>
      <c r="H16" s="128"/>
      <c r="I16" s="128">
        <v>2</v>
      </c>
      <c r="J16" s="128">
        <v>1.5</v>
      </c>
      <c r="K16" s="128"/>
      <c r="L16" s="128">
        <v>0</v>
      </c>
      <c r="M16" s="128">
        <v>0</v>
      </c>
      <c r="N16" s="128">
        <v>0.5</v>
      </c>
      <c r="O16" s="128"/>
      <c r="P16" s="128"/>
      <c r="Q16" s="124"/>
      <c r="R16" s="128">
        <v>0</v>
      </c>
      <c r="S16" s="128">
        <v>3</v>
      </c>
      <c r="T16" s="128"/>
      <c r="U16" s="128"/>
      <c r="V16" s="128"/>
      <c r="W16" s="128"/>
      <c r="X16" s="128">
        <v>2.5</v>
      </c>
      <c r="Y16" s="128">
        <v>3</v>
      </c>
      <c r="Z16" s="128">
        <v>0.5</v>
      </c>
      <c r="AA16" s="183"/>
      <c r="AB16" s="183"/>
      <c r="AC16" s="68">
        <f t="shared" si="0"/>
        <v>12</v>
      </c>
      <c r="AD16" s="69">
        <f t="shared" si="1"/>
        <v>18.5</v>
      </c>
      <c r="AE16" s="70">
        <f t="shared" si="2"/>
        <v>17.5</v>
      </c>
      <c r="AF16" s="71">
        <f t="shared" si="3"/>
        <v>1</v>
      </c>
      <c r="AG16" s="72">
        <f t="shared" si="4"/>
        <v>1.5416666666666667</v>
      </c>
      <c r="AH16" s="73">
        <f t="shared" si="5"/>
        <v>6</v>
      </c>
      <c r="AI16" s="73">
        <f t="shared" si="6"/>
        <v>5</v>
      </c>
      <c r="AJ16" s="73">
        <f t="shared" si="7"/>
        <v>1</v>
      </c>
      <c r="AK16" s="74">
        <f t="shared" si="8"/>
        <v>0.54166666666666663</v>
      </c>
      <c r="AL16" s="59"/>
    </row>
    <row r="17" spans="1:38" ht="18" customHeight="1">
      <c r="A17" s="181" t="s">
        <v>37</v>
      </c>
      <c r="B17" s="191" t="s">
        <v>311</v>
      </c>
      <c r="C17" s="128"/>
      <c r="D17" s="128">
        <v>2</v>
      </c>
      <c r="E17" s="128"/>
      <c r="F17" s="128">
        <v>2</v>
      </c>
      <c r="G17" s="128"/>
      <c r="H17" s="128">
        <v>0</v>
      </c>
      <c r="I17" s="128"/>
      <c r="J17" s="128">
        <v>2</v>
      </c>
      <c r="K17" s="128"/>
      <c r="L17" s="128">
        <v>1</v>
      </c>
      <c r="M17" s="128"/>
      <c r="N17" s="128">
        <v>1.5</v>
      </c>
      <c r="O17" s="128"/>
      <c r="P17" s="66"/>
      <c r="Q17" s="128"/>
      <c r="R17" s="128"/>
      <c r="S17" s="128"/>
      <c r="T17" s="128"/>
      <c r="U17" s="128">
        <v>2.5</v>
      </c>
      <c r="V17" s="128"/>
      <c r="W17" s="128">
        <v>3</v>
      </c>
      <c r="X17" s="128"/>
      <c r="Y17" s="128">
        <v>0</v>
      </c>
      <c r="Z17" s="128"/>
      <c r="AA17" s="183"/>
      <c r="AB17" s="183"/>
      <c r="AC17" s="68">
        <f t="shared" si="0"/>
        <v>9</v>
      </c>
      <c r="AD17" s="69">
        <f t="shared" si="1"/>
        <v>14</v>
      </c>
      <c r="AE17" s="70">
        <f t="shared" si="2"/>
        <v>13</v>
      </c>
      <c r="AF17" s="71">
        <f t="shared" si="3"/>
        <v>1</v>
      </c>
      <c r="AG17" s="72">
        <f t="shared" si="4"/>
        <v>1.5555555555555556</v>
      </c>
      <c r="AH17" s="73">
        <f t="shared" si="5"/>
        <v>5</v>
      </c>
      <c r="AI17" s="73">
        <f t="shared" si="6"/>
        <v>3</v>
      </c>
      <c r="AJ17" s="73">
        <f t="shared" si="7"/>
        <v>1</v>
      </c>
      <c r="AK17" s="74">
        <f t="shared" si="8"/>
        <v>0.61111111111111116</v>
      </c>
      <c r="AL17" s="126" t="s">
        <v>45</v>
      </c>
    </row>
    <row r="18" spans="1:38" ht="18" customHeight="1">
      <c r="A18" s="181" t="s">
        <v>37</v>
      </c>
      <c r="B18" s="189" t="s">
        <v>312</v>
      </c>
      <c r="C18" s="128"/>
      <c r="D18" s="128"/>
      <c r="E18" s="128">
        <v>3</v>
      </c>
      <c r="F18" s="128"/>
      <c r="G18" s="128">
        <v>3</v>
      </c>
      <c r="H18" s="128"/>
      <c r="I18" s="128">
        <v>0.5</v>
      </c>
      <c r="J18" s="128">
        <v>1.5</v>
      </c>
      <c r="K18" s="128"/>
      <c r="L18" s="128"/>
      <c r="M18" s="128"/>
      <c r="N18" s="128">
        <v>0</v>
      </c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83"/>
      <c r="AB18" s="183"/>
      <c r="AC18" s="68">
        <f t="shared" si="0"/>
        <v>5</v>
      </c>
      <c r="AD18" s="69">
        <f t="shared" si="1"/>
        <v>8</v>
      </c>
      <c r="AE18" s="70">
        <f t="shared" si="2"/>
        <v>7</v>
      </c>
      <c r="AF18" s="71">
        <f t="shared" si="3"/>
        <v>1</v>
      </c>
      <c r="AG18" s="72">
        <f t="shared" si="4"/>
        <v>1.6</v>
      </c>
      <c r="AH18" s="73">
        <f t="shared" si="5"/>
        <v>2</v>
      </c>
      <c r="AI18" s="73">
        <f t="shared" si="6"/>
        <v>2</v>
      </c>
      <c r="AJ18" s="73">
        <f t="shared" si="7"/>
        <v>1</v>
      </c>
      <c r="AK18" s="74">
        <f t="shared" si="8"/>
        <v>0.5</v>
      </c>
      <c r="AL18" s="59"/>
    </row>
    <row r="19" spans="1:38" ht="18" customHeight="1">
      <c r="A19" s="181" t="s">
        <v>37</v>
      </c>
      <c r="B19" s="188" t="s">
        <v>313</v>
      </c>
      <c r="C19" s="128"/>
      <c r="D19" s="128">
        <v>1.5</v>
      </c>
      <c r="E19" s="128">
        <v>0.5</v>
      </c>
      <c r="F19" s="128">
        <v>3</v>
      </c>
      <c r="G19" s="128"/>
      <c r="H19" s="128">
        <v>0</v>
      </c>
      <c r="I19" s="128"/>
      <c r="J19" s="128"/>
      <c r="K19" s="128">
        <v>3</v>
      </c>
      <c r="L19" s="128">
        <v>0</v>
      </c>
      <c r="M19" s="128"/>
      <c r="N19" s="128"/>
      <c r="O19" s="128">
        <v>1</v>
      </c>
      <c r="P19" s="128"/>
      <c r="Q19" s="128"/>
      <c r="R19" s="128"/>
      <c r="S19" s="128">
        <v>2</v>
      </c>
      <c r="T19" s="128">
        <v>0.5</v>
      </c>
      <c r="U19" s="128">
        <v>1.5</v>
      </c>
      <c r="V19" s="128"/>
      <c r="W19" s="128">
        <v>3</v>
      </c>
      <c r="X19" s="128">
        <v>1</v>
      </c>
      <c r="Y19" s="128"/>
      <c r="Z19" s="128"/>
      <c r="AA19" s="183"/>
      <c r="AB19" s="183"/>
      <c r="AC19" s="68">
        <f t="shared" si="0"/>
        <v>12</v>
      </c>
      <c r="AD19" s="69">
        <f t="shared" si="1"/>
        <v>17</v>
      </c>
      <c r="AE19" s="70">
        <f t="shared" si="2"/>
        <v>19</v>
      </c>
      <c r="AF19" s="71">
        <f t="shared" si="3"/>
        <v>-2</v>
      </c>
      <c r="AG19" s="72">
        <f t="shared" si="4"/>
        <v>1.4166666666666667</v>
      </c>
      <c r="AH19" s="73">
        <f t="shared" si="5"/>
        <v>4</v>
      </c>
      <c r="AI19" s="73">
        <f t="shared" si="6"/>
        <v>6</v>
      </c>
      <c r="AJ19" s="73">
        <f t="shared" si="7"/>
        <v>2</v>
      </c>
      <c r="AK19" s="74">
        <f t="shared" si="8"/>
        <v>0.41666666666666669</v>
      </c>
      <c r="AL19" s="59"/>
    </row>
    <row r="20" spans="1:38" ht="18" customHeight="1">
      <c r="A20" s="181" t="s">
        <v>37</v>
      </c>
      <c r="B20" s="190" t="s">
        <v>314</v>
      </c>
      <c r="C20" s="66">
        <v>2</v>
      </c>
      <c r="D20" s="124"/>
      <c r="E20" s="124"/>
      <c r="F20" s="124"/>
      <c r="G20" s="124"/>
      <c r="H20" s="124"/>
      <c r="I20" s="124">
        <v>0.5</v>
      </c>
      <c r="J20" s="124"/>
      <c r="K20" s="124"/>
      <c r="L20" s="124"/>
      <c r="M20" s="124"/>
      <c r="N20" s="124"/>
      <c r="O20" s="128"/>
      <c r="P20" s="128">
        <v>2.5</v>
      </c>
      <c r="Q20" s="128"/>
      <c r="R20" s="128">
        <v>0</v>
      </c>
      <c r="S20" s="128"/>
      <c r="T20" s="66"/>
      <c r="U20" s="128"/>
      <c r="V20" s="128">
        <v>0.5</v>
      </c>
      <c r="W20" s="128"/>
      <c r="X20" s="128"/>
      <c r="Y20" s="66"/>
      <c r="Z20" s="128"/>
      <c r="AA20" s="183"/>
      <c r="AB20" s="183"/>
      <c r="AC20" s="68">
        <f t="shared" si="0"/>
        <v>5</v>
      </c>
      <c r="AD20" s="69">
        <f t="shared" si="1"/>
        <v>5.5</v>
      </c>
      <c r="AE20" s="70">
        <f t="shared" si="2"/>
        <v>9.5</v>
      </c>
      <c r="AF20" s="71">
        <f t="shared" si="3"/>
        <v>-4</v>
      </c>
      <c r="AG20" s="72">
        <f t="shared" si="4"/>
        <v>1.1000000000000001</v>
      </c>
      <c r="AH20" s="73">
        <f t="shared" si="5"/>
        <v>2</v>
      </c>
      <c r="AI20" s="73">
        <f t="shared" si="6"/>
        <v>3</v>
      </c>
      <c r="AJ20" s="73">
        <f t="shared" si="7"/>
        <v>0</v>
      </c>
      <c r="AK20" s="74">
        <f t="shared" si="8"/>
        <v>0.4</v>
      </c>
      <c r="AL20" s="126" t="s">
        <v>45</v>
      </c>
    </row>
    <row r="21" spans="1:38" ht="18" customHeight="1">
      <c r="A21" s="181" t="s">
        <v>37</v>
      </c>
      <c r="B21" s="188" t="s">
        <v>315</v>
      </c>
      <c r="C21" s="66">
        <v>0</v>
      </c>
      <c r="D21" s="124">
        <v>0.5</v>
      </c>
      <c r="E21" s="124">
        <v>0</v>
      </c>
      <c r="F21" s="124">
        <v>1</v>
      </c>
      <c r="G21" s="124"/>
      <c r="H21" s="124">
        <v>2</v>
      </c>
      <c r="I21" s="124"/>
      <c r="J21" s="124"/>
      <c r="K21" s="124">
        <v>2.5</v>
      </c>
      <c r="L21" s="124"/>
      <c r="M21" s="124">
        <v>0</v>
      </c>
      <c r="N21" s="124"/>
      <c r="O21" s="66"/>
      <c r="P21" s="183">
        <v>3</v>
      </c>
      <c r="Q21" s="128">
        <v>2.5</v>
      </c>
      <c r="R21" s="128"/>
      <c r="S21" s="128">
        <v>1</v>
      </c>
      <c r="T21" s="66"/>
      <c r="U21" s="128">
        <v>2</v>
      </c>
      <c r="V21" s="128">
        <v>2</v>
      </c>
      <c r="W21" s="128"/>
      <c r="X21" s="128"/>
      <c r="Y21" s="128"/>
      <c r="Z21" s="128">
        <v>0.5</v>
      </c>
      <c r="AA21" s="183"/>
      <c r="AB21" s="183"/>
      <c r="AC21" s="68">
        <f t="shared" si="0"/>
        <v>13</v>
      </c>
      <c r="AD21" s="69">
        <f t="shared" si="1"/>
        <v>17</v>
      </c>
      <c r="AE21" s="70">
        <f t="shared" si="2"/>
        <v>22</v>
      </c>
      <c r="AF21" s="71">
        <f t="shared" si="3"/>
        <v>-5</v>
      </c>
      <c r="AG21" s="72">
        <f t="shared" si="4"/>
        <v>1.3076923076923077</v>
      </c>
      <c r="AH21" s="73">
        <f t="shared" si="5"/>
        <v>6</v>
      </c>
      <c r="AI21" s="73">
        <f t="shared" si="6"/>
        <v>7</v>
      </c>
      <c r="AJ21" s="73">
        <f t="shared" si="7"/>
        <v>0</v>
      </c>
      <c r="AK21" s="74">
        <f t="shared" si="8"/>
        <v>0.46153846153846156</v>
      </c>
      <c r="AL21" s="59"/>
    </row>
    <row r="22" spans="1:38" ht="18" customHeight="1">
      <c r="A22" s="181" t="s">
        <v>37</v>
      </c>
      <c r="B22" s="188" t="s">
        <v>316</v>
      </c>
      <c r="C22" s="124">
        <v>1</v>
      </c>
      <c r="D22" s="124">
        <v>1</v>
      </c>
      <c r="E22" s="124">
        <v>0</v>
      </c>
      <c r="F22" s="124">
        <v>0.5</v>
      </c>
      <c r="G22" s="124"/>
      <c r="H22" s="124"/>
      <c r="I22" s="124"/>
      <c r="J22" s="124"/>
      <c r="K22" s="124">
        <v>3</v>
      </c>
      <c r="L22" s="124">
        <v>0</v>
      </c>
      <c r="M22" s="124"/>
      <c r="N22" s="66">
        <v>1</v>
      </c>
      <c r="O22" s="66"/>
      <c r="P22" s="124">
        <v>1</v>
      </c>
      <c r="Q22" s="124"/>
      <c r="R22" s="124">
        <v>2.5</v>
      </c>
      <c r="S22" s="124"/>
      <c r="T22" s="124">
        <v>1</v>
      </c>
      <c r="U22" s="66"/>
      <c r="V22" s="128">
        <v>3</v>
      </c>
      <c r="W22" s="128"/>
      <c r="X22" s="66"/>
      <c r="Y22" s="66"/>
      <c r="Z22" s="128"/>
      <c r="AA22" s="183"/>
      <c r="AB22" s="183"/>
      <c r="AC22" s="68">
        <f t="shared" si="0"/>
        <v>11</v>
      </c>
      <c r="AD22" s="69">
        <f t="shared" si="1"/>
        <v>14</v>
      </c>
      <c r="AE22" s="70">
        <f t="shared" si="2"/>
        <v>19</v>
      </c>
      <c r="AF22" s="71">
        <f t="shared" si="3"/>
        <v>-5</v>
      </c>
      <c r="AG22" s="72">
        <f t="shared" si="4"/>
        <v>1.2727272727272727</v>
      </c>
      <c r="AH22" s="73">
        <f t="shared" si="5"/>
        <v>3</v>
      </c>
      <c r="AI22" s="73">
        <f t="shared" si="6"/>
        <v>8</v>
      </c>
      <c r="AJ22" s="73">
        <f t="shared" si="7"/>
        <v>0</v>
      </c>
      <c r="AK22" s="74">
        <f t="shared" si="8"/>
        <v>0.27272727272727271</v>
      </c>
      <c r="AL22" s="59"/>
    </row>
    <row r="23" spans="1:38" ht="18" customHeight="1">
      <c r="A23" s="181" t="s">
        <v>37</v>
      </c>
      <c r="B23" s="188" t="s">
        <v>317</v>
      </c>
      <c r="C23" s="66"/>
      <c r="D23" s="66"/>
      <c r="E23" s="66"/>
      <c r="F23" s="66"/>
      <c r="G23" s="66"/>
      <c r="H23" s="66"/>
      <c r="I23" s="66">
        <v>2.5</v>
      </c>
      <c r="J23" s="66">
        <v>0</v>
      </c>
      <c r="K23" s="66">
        <v>2</v>
      </c>
      <c r="L23" s="66">
        <v>0</v>
      </c>
      <c r="M23" s="66">
        <v>0.5</v>
      </c>
      <c r="N23" s="66"/>
      <c r="O23" s="66"/>
      <c r="P23" s="124">
        <v>0</v>
      </c>
      <c r="Q23" s="124">
        <v>0.5</v>
      </c>
      <c r="R23" s="124"/>
      <c r="S23" s="124"/>
      <c r="T23" s="124">
        <v>0.5</v>
      </c>
      <c r="U23" s="128"/>
      <c r="V23" s="128"/>
      <c r="W23" s="128">
        <v>3</v>
      </c>
      <c r="X23" s="66">
        <v>2</v>
      </c>
      <c r="Y23" s="128"/>
      <c r="Z23" s="128"/>
      <c r="AA23" s="183"/>
      <c r="AB23" s="183"/>
      <c r="AC23" s="68">
        <f t="shared" si="0"/>
        <v>10</v>
      </c>
      <c r="AD23" s="69">
        <f t="shared" si="1"/>
        <v>11</v>
      </c>
      <c r="AE23" s="70">
        <f t="shared" si="2"/>
        <v>19</v>
      </c>
      <c r="AF23" s="71">
        <f t="shared" si="3"/>
        <v>-8</v>
      </c>
      <c r="AG23" s="72">
        <f t="shared" si="4"/>
        <v>1.1000000000000001</v>
      </c>
      <c r="AH23" s="73">
        <f t="shared" si="5"/>
        <v>4</v>
      </c>
      <c r="AI23" s="73">
        <f t="shared" si="6"/>
        <v>6</v>
      </c>
      <c r="AJ23" s="73">
        <f t="shared" si="7"/>
        <v>0</v>
      </c>
      <c r="AK23" s="74">
        <f t="shared" si="8"/>
        <v>0.4</v>
      </c>
      <c r="AL23" s="59"/>
    </row>
    <row r="24" spans="1:38" ht="18" customHeight="1">
      <c r="A24" s="181" t="s">
        <v>37</v>
      </c>
      <c r="B24" s="188" t="s">
        <v>318</v>
      </c>
      <c r="C24" s="128"/>
      <c r="D24" s="128"/>
      <c r="E24" s="128"/>
      <c r="F24" s="128"/>
      <c r="G24" s="128"/>
      <c r="H24" s="128">
        <v>0</v>
      </c>
      <c r="I24" s="128">
        <v>3</v>
      </c>
      <c r="J24" s="128"/>
      <c r="K24" s="128"/>
      <c r="L24" s="128">
        <v>0.5</v>
      </c>
      <c r="M24" s="128"/>
      <c r="N24" s="66">
        <v>0</v>
      </c>
      <c r="O24" s="66"/>
      <c r="P24" s="124"/>
      <c r="Q24" s="124">
        <v>1</v>
      </c>
      <c r="R24" s="124">
        <v>0</v>
      </c>
      <c r="S24" s="124"/>
      <c r="T24" s="124"/>
      <c r="U24" s="128"/>
      <c r="V24" s="128">
        <v>0</v>
      </c>
      <c r="W24" s="128"/>
      <c r="X24" s="66"/>
      <c r="Y24" s="128"/>
      <c r="Z24" s="128">
        <v>3</v>
      </c>
      <c r="AA24" s="183"/>
      <c r="AB24" s="183"/>
      <c r="AC24" s="68">
        <f t="shared" si="0"/>
        <v>8</v>
      </c>
      <c r="AD24" s="69">
        <f t="shared" si="1"/>
        <v>7.5</v>
      </c>
      <c r="AE24" s="70">
        <f t="shared" si="2"/>
        <v>16.5</v>
      </c>
      <c r="AF24" s="71">
        <f t="shared" si="3"/>
        <v>-9</v>
      </c>
      <c r="AG24" s="72">
        <f t="shared" si="4"/>
        <v>0.9375</v>
      </c>
      <c r="AH24" s="73">
        <f t="shared" si="5"/>
        <v>2</v>
      </c>
      <c r="AI24" s="73">
        <f t="shared" si="6"/>
        <v>6</v>
      </c>
      <c r="AJ24" s="73">
        <f t="shared" si="7"/>
        <v>0</v>
      </c>
      <c r="AK24" s="74">
        <f t="shared" si="8"/>
        <v>0.25</v>
      </c>
      <c r="AL24" s="59"/>
    </row>
    <row r="25" spans="1:38" ht="18" customHeight="1">
      <c r="A25" s="181" t="s">
        <v>37</v>
      </c>
      <c r="B25" s="188" t="s">
        <v>319</v>
      </c>
      <c r="C25" s="81">
        <v>3</v>
      </c>
      <c r="D25" s="81"/>
      <c r="E25" s="81"/>
      <c r="F25" s="81"/>
      <c r="G25" s="81">
        <v>0.5</v>
      </c>
      <c r="H25" s="81"/>
      <c r="I25" s="81">
        <v>2</v>
      </c>
      <c r="J25" s="81"/>
      <c r="K25" s="81">
        <v>0</v>
      </c>
      <c r="L25" s="81"/>
      <c r="M25" s="81">
        <v>0.5</v>
      </c>
      <c r="N25" s="81"/>
      <c r="O25" s="81"/>
      <c r="P25" s="81">
        <v>1</v>
      </c>
      <c r="Q25" s="81"/>
      <c r="R25" s="81"/>
      <c r="S25" s="81"/>
      <c r="T25" s="81"/>
      <c r="U25" s="81"/>
      <c r="V25" s="81">
        <v>0</v>
      </c>
      <c r="W25" s="81"/>
      <c r="X25" s="81">
        <v>0</v>
      </c>
      <c r="Y25" s="81">
        <v>0</v>
      </c>
      <c r="Z25" s="81"/>
      <c r="AA25" s="132"/>
      <c r="AB25" s="132"/>
      <c r="AC25" s="68">
        <f t="shared" si="0"/>
        <v>9</v>
      </c>
      <c r="AD25" s="69">
        <f t="shared" si="1"/>
        <v>7</v>
      </c>
      <c r="AE25" s="70">
        <f t="shared" si="2"/>
        <v>20</v>
      </c>
      <c r="AF25" s="71">
        <f t="shared" si="3"/>
        <v>-13</v>
      </c>
      <c r="AG25" s="72">
        <f t="shared" si="4"/>
        <v>0.77777777777777779</v>
      </c>
      <c r="AH25" s="73">
        <f t="shared" si="5"/>
        <v>2</v>
      </c>
      <c r="AI25" s="73">
        <f t="shared" si="6"/>
        <v>7</v>
      </c>
      <c r="AJ25" s="73">
        <f t="shared" si="7"/>
        <v>0</v>
      </c>
      <c r="AK25" s="74">
        <f t="shared" si="8"/>
        <v>0.22222222222222221</v>
      </c>
      <c r="AL25" s="59"/>
    </row>
    <row r="26" spans="1:38" ht="18" customHeight="1">
      <c r="B26" s="192" t="s">
        <v>296</v>
      </c>
      <c r="C26" s="42">
        <f t="shared" ref="C26:Z26" si="9">SUM(C3:C25)</f>
        <v>17.5</v>
      </c>
      <c r="D26" s="42">
        <f t="shared" si="9"/>
        <v>17.5</v>
      </c>
      <c r="E26" s="42">
        <f t="shared" si="9"/>
        <v>18.5</v>
      </c>
      <c r="F26" s="41">
        <f t="shared" si="9"/>
        <v>14.5</v>
      </c>
      <c r="G26" s="42">
        <f t="shared" si="9"/>
        <v>21.5</v>
      </c>
      <c r="H26" s="41">
        <f t="shared" si="9"/>
        <v>14</v>
      </c>
      <c r="I26" s="42">
        <f t="shared" si="9"/>
        <v>21</v>
      </c>
      <c r="J26" s="42">
        <f t="shared" si="9"/>
        <v>20.5</v>
      </c>
      <c r="K26" s="42">
        <f t="shared" si="9"/>
        <v>16.5</v>
      </c>
      <c r="L26" s="41">
        <f t="shared" si="9"/>
        <v>5.5</v>
      </c>
      <c r="M26" s="41">
        <f t="shared" si="9"/>
        <v>9.5</v>
      </c>
      <c r="N26" s="41">
        <f t="shared" si="9"/>
        <v>11</v>
      </c>
      <c r="O26" s="42">
        <f t="shared" si="9"/>
        <v>18</v>
      </c>
      <c r="P26" s="42">
        <f t="shared" si="9"/>
        <v>16.5</v>
      </c>
      <c r="Q26" s="42">
        <f t="shared" si="9"/>
        <v>19.5</v>
      </c>
      <c r="R26" s="42">
        <f t="shared" si="9"/>
        <v>18</v>
      </c>
      <c r="S26" s="42">
        <f t="shared" si="9"/>
        <v>18.5</v>
      </c>
      <c r="T26" s="42">
        <f t="shared" si="9"/>
        <v>17</v>
      </c>
      <c r="U26" s="42">
        <f t="shared" si="9"/>
        <v>22.5</v>
      </c>
      <c r="V26" s="41">
        <f t="shared" si="9"/>
        <v>13.5</v>
      </c>
      <c r="W26" s="42">
        <f t="shared" si="9"/>
        <v>24.5</v>
      </c>
      <c r="X26" s="42">
        <f t="shared" si="9"/>
        <v>18</v>
      </c>
      <c r="Y26" s="42">
        <f t="shared" si="9"/>
        <v>20.5</v>
      </c>
      <c r="Z26" s="42">
        <f t="shared" si="9"/>
        <v>22.5</v>
      </c>
      <c r="AA26" s="44">
        <v>15</v>
      </c>
      <c r="AB26" s="44">
        <v>15</v>
      </c>
      <c r="AC26" s="98">
        <f t="shared" ref="AC26:AF26" si="10">SUM(AC3:AC25)</f>
        <v>240</v>
      </c>
      <c r="AD26" s="101">
        <f t="shared" si="10"/>
        <v>416.5</v>
      </c>
      <c r="AE26" s="134">
        <f t="shared" si="10"/>
        <v>303.5</v>
      </c>
      <c r="AF26" s="101">
        <f t="shared" si="10"/>
        <v>113</v>
      </c>
      <c r="AG26" s="102">
        <f t="shared" si="4"/>
        <v>1.7354166666666666</v>
      </c>
      <c r="AH26" s="45">
        <f t="shared" ref="AH26:AJ26" si="11">SUM(AH3:AH25)</f>
        <v>132</v>
      </c>
      <c r="AI26" s="45">
        <f t="shared" si="11"/>
        <v>89</v>
      </c>
      <c r="AJ26" s="45">
        <f t="shared" si="11"/>
        <v>19</v>
      </c>
      <c r="AK26" s="103">
        <f t="shared" si="8"/>
        <v>0.58958333333333335</v>
      </c>
    </row>
    <row r="27" spans="1:38" ht="18" customHeight="1">
      <c r="B27" s="104" t="s">
        <v>63</v>
      </c>
      <c r="C27" s="51">
        <f t="shared" ref="C27:AB27" si="12">30-C26</f>
        <v>12.5</v>
      </c>
      <c r="D27" s="51">
        <f t="shared" si="12"/>
        <v>12.5</v>
      </c>
      <c r="E27" s="51">
        <f t="shared" si="12"/>
        <v>11.5</v>
      </c>
      <c r="F27" s="50">
        <f t="shared" si="12"/>
        <v>15.5</v>
      </c>
      <c r="G27" s="51">
        <f t="shared" si="12"/>
        <v>8.5</v>
      </c>
      <c r="H27" s="50">
        <f t="shared" si="12"/>
        <v>16</v>
      </c>
      <c r="I27" s="51">
        <f t="shared" si="12"/>
        <v>9</v>
      </c>
      <c r="J27" s="51">
        <f t="shared" si="12"/>
        <v>9.5</v>
      </c>
      <c r="K27" s="51">
        <f t="shared" si="12"/>
        <v>13.5</v>
      </c>
      <c r="L27" s="50">
        <f t="shared" si="12"/>
        <v>24.5</v>
      </c>
      <c r="M27" s="50">
        <f t="shared" si="12"/>
        <v>20.5</v>
      </c>
      <c r="N27" s="50">
        <f t="shared" si="12"/>
        <v>19</v>
      </c>
      <c r="O27" s="51">
        <f t="shared" si="12"/>
        <v>12</v>
      </c>
      <c r="P27" s="51">
        <f t="shared" si="12"/>
        <v>13.5</v>
      </c>
      <c r="Q27" s="51">
        <f t="shared" si="12"/>
        <v>10.5</v>
      </c>
      <c r="R27" s="51">
        <f t="shared" si="12"/>
        <v>12</v>
      </c>
      <c r="S27" s="51">
        <f t="shared" si="12"/>
        <v>11.5</v>
      </c>
      <c r="T27" s="51">
        <f t="shared" si="12"/>
        <v>13</v>
      </c>
      <c r="U27" s="51">
        <f t="shared" si="12"/>
        <v>7.5</v>
      </c>
      <c r="V27" s="50">
        <f t="shared" si="12"/>
        <v>16.5</v>
      </c>
      <c r="W27" s="51">
        <f t="shared" si="12"/>
        <v>5.5</v>
      </c>
      <c r="X27" s="51">
        <f t="shared" si="12"/>
        <v>12</v>
      </c>
      <c r="Y27" s="51">
        <f t="shared" si="12"/>
        <v>9.5</v>
      </c>
      <c r="Z27" s="51">
        <f t="shared" si="12"/>
        <v>7.5</v>
      </c>
      <c r="AA27" s="52">
        <f t="shared" si="12"/>
        <v>15</v>
      </c>
      <c r="AB27" s="52">
        <f t="shared" si="12"/>
        <v>15</v>
      </c>
    </row>
    <row r="28" spans="1:38" ht="18" customHeight="1">
      <c r="B28" s="104" t="s">
        <v>64</v>
      </c>
      <c r="C28" s="53" t="s">
        <v>125</v>
      </c>
      <c r="D28" s="53" t="s">
        <v>126</v>
      </c>
      <c r="E28" s="53" t="s">
        <v>320</v>
      </c>
      <c r="F28" s="53" t="s">
        <v>321</v>
      </c>
      <c r="G28" s="53" t="s">
        <v>322</v>
      </c>
      <c r="H28" s="53" t="s">
        <v>323</v>
      </c>
      <c r="I28" s="53" t="s">
        <v>324</v>
      </c>
      <c r="J28" s="53" t="s">
        <v>325</v>
      </c>
      <c r="K28" s="53" t="s">
        <v>326</v>
      </c>
      <c r="L28" s="53" t="s">
        <v>220</v>
      </c>
      <c r="M28" s="53" t="s">
        <v>327</v>
      </c>
      <c r="N28" s="53" t="s">
        <v>328</v>
      </c>
      <c r="O28" s="53" t="s">
        <v>329</v>
      </c>
      <c r="P28" s="53" t="s">
        <v>125</v>
      </c>
      <c r="Q28" s="53" t="s">
        <v>126</v>
      </c>
      <c r="R28" s="53" t="s">
        <v>320</v>
      </c>
      <c r="S28" s="193" t="s">
        <v>330</v>
      </c>
      <c r="T28" s="193" t="s">
        <v>331</v>
      </c>
      <c r="U28" s="193" t="s">
        <v>332</v>
      </c>
      <c r="V28" s="193" t="s">
        <v>333</v>
      </c>
      <c r="W28" s="194" t="s">
        <v>334</v>
      </c>
      <c r="X28" s="193" t="s">
        <v>335</v>
      </c>
      <c r="Y28" s="193" t="s">
        <v>336</v>
      </c>
      <c r="Z28" s="193" t="s">
        <v>337</v>
      </c>
      <c r="AA28" s="193" t="s">
        <v>338</v>
      </c>
      <c r="AB28" s="194" t="s">
        <v>339</v>
      </c>
    </row>
    <row r="29" spans="1:38" ht="18" customHeight="1">
      <c r="A29" s="93">
        <v>23</v>
      </c>
      <c r="C29" s="28">
        <f t="shared" ref="C29:O29" si="13">COUNT(C3:C25)</f>
        <v>10</v>
      </c>
      <c r="D29" s="28">
        <f t="shared" si="13"/>
        <v>10</v>
      </c>
      <c r="E29" s="28">
        <f t="shared" si="13"/>
        <v>10</v>
      </c>
      <c r="F29" s="28">
        <f t="shared" si="13"/>
        <v>10</v>
      </c>
      <c r="G29" s="28">
        <f t="shared" si="13"/>
        <v>10</v>
      </c>
      <c r="H29" s="28">
        <f t="shared" si="13"/>
        <v>10</v>
      </c>
      <c r="I29" s="28">
        <f t="shared" si="13"/>
        <v>10</v>
      </c>
      <c r="J29" s="28">
        <f t="shared" si="13"/>
        <v>10</v>
      </c>
      <c r="K29" s="28">
        <f t="shared" si="13"/>
        <v>10</v>
      </c>
      <c r="L29" s="28">
        <f t="shared" si="13"/>
        <v>10</v>
      </c>
      <c r="M29" s="28">
        <f t="shared" si="13"/>
        <v>10</v>
      </c>
      <c r="N29" s="28">
        <f t="shared" si="13"/>
        <v>10</v>
      </c>
      <c r="O29" s="28">
        <f t="shared" si="13"/>
        <v>10</v>
      </c>
      <c r="P29" s="53" t="s">
        <v>340</v>
      </c>
      <c r="Q29" s="53" t="s">
        <v>341</v>
      </c>
      <c r="R29" s="53" t="s">
        <v>229</v>
      </c>
      <c r="S29" s="193" t="s">
        <v>342</v>
      </c>
      <c r="T29" s="193" t="s">
        <v>343</v>
      </c>
      <c r="U29" s="193" t="s">
        <v>344</v>
      </c>
      <c r="V29" s="193" t="s">
        <v>345</v>
      </c>
      <c r="W29" s="194" t="s">
        <v>346</v>
      </c>
      <c r="X29" s="193" t="s">
        <v>347</v>
      </c>
      <c r="Y29" s="193" t="s">
        <v>348</v>
      </c>
      <c r="Z29" s="193" t="s">
        <v>349</v>
      </c>
      <c r="AA29" s="193" t="s">
        <v>350</v>
      </c>
      <c r="AB29" s="194" t="s">
        <v>351</v>
      </c>
    </row>
    <row r="30" spans="1:38" ht="18" customHeight="1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28">
        <f t="shared" ref="P30:AB30" si="14">COUNT(P3:P25)</f>
        <v>10</v>
      </c>
      <c r="Q30" s="28">
        <f t="shared" si="14"/>
        <v>10</v>
      </c>
      <c r="R30" s="28">
        <f t="shared" si="14"/>
        <v>10</v>
      </c>
      <c r="S30" s="28">
        <f t="shared" si="14"/>
        <v>10</v>
      </c>
      <c r="T30" s="28">
        <f t="shared" si="14"/>
        <v>10</v>
      </c>
      <c r="U30" s="28">
        <f t="shared" si="14"/>
        <v>10</v>
      </c>
      <c r="V30" s="28">
        <f t="shared" si="14"/>
        <v>10</v>
      </c>
      <c r="W30" s="28">
        <f t="shared" si="14"/>
        <v>10</v>
      </c>
      <c r="X30" s="28">
        <f t="shared" si="14"/>
        <v>10</v>
      </c>
      <c r="Y30" s="28">
        <f t="shared" si="14"/>
        <v>10</v>
      </c>
      <c r="Z30" s="28">
        <f t="shared" si="14"/>
        <v>10</v>
      </c>
      <c r="AA30" s="28">
        <f t="shared" si="14"/>
        <v>0</v>
      </c>
      <c r="AB30" s="28">
        <f t="shared" si="14"/>
        <v>0</v>
      </c>
    </row>
    <row r="31" spans="1:38" ht="18" customHeight="1"/>
    <row r="32" spans="1:38" ht="18" customHeight="1"/>
    <row r="33" ht="18" customHeight="1"/>
    <row r="34" ht="18" customHeight="1"/>
    <row r="35" ht="18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1"/>
  <sheetViews>
    <sheetView workbookViewId="0">
      <pane xSplit="2" topLeftCell="C1" activePane="topRight" state="frozen"/>
      <selection pane="topRight" activeCell="B30" sqref="B30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5.6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>
        <v>2021</v>
      </c>
      <c r="B1" s="477" t="s">
        <v>352</v>
      </c>
      <c r="C1" s="461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62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478" t="s">
        <v>3</v>
      </c>
      <c r="AD1" s="474" t="s">
        <v>4</v>
      </c>
      <c r="AE1" s="474" t="s">
        <v>5</v>
      </c>
      <c r="AF1" s="474" t="s">
        <v>6</v>
      </c>
      <c r="AG1" s="475" t="s">
        <v>7</v>
      </c>
      <c r="AH1" s="475" t="s">
        <v>8</v>
      </c>
      <c r="AI1" s="475" t="s">
        <v>9</v>
      </c>
      <c r="AJ1" s="475" t="s">
        <v>10</v>
      </c>
      <c r="AK1" s="476" t="s">
        <v>11</v>
      </c>
    </row>
    <row r="2" spans="1:38" ht="18" customHeight="1">
      <c r="A2" s="435"/>
      <c r="B2" s="435"/>
      <c r="C2" s="60" t="s">
        <v>30</v>
      </c>
      <c r="D2" s="61" t="s">
        <v>31</v>
      </c>
      <c r="E2" s="61" t="s">
        <v>32</v>
      </c>
      <c r="F2" s="60" t="s">
        <v>13</v>
      </c>
      <c r="G2" s="60" t="s">
        <v>33</v>
      </c>
      <c r="H2" s="61" t="s">
        <v>103</v>
      </c>
      <c r="I2" s="60" t="s">
        <v>33</v>
      </c>
      <c r="J2" s="60" t="s">
        <v>24</v>
      </c>
      <c r="K2" s="61" t="s">
        <v>12</v>
      </c>
      <c r="L2" s="61" t="s">
        <v>14</v>
      </c>
      <c r="M2" s="60" t="s">
        <v>15</v>
      </c>
      <c r="N2" s="61" t="s">
        <v>34</v>
      </c>
      <c r="O2" s="61" t="s">
        <v>16</v>
      </c>
      <c r="P2" s="63" t="s">
        <v>19</v>
      </c>
      <c r="Q2" s="64" t="s">
        <v>20</v>
      </c>
      <c r="R2" s="64" t="s">
        <v>22</v>
      </c>
      <c r="S2" s="65" t="s">
        <v>21</v>
      </c>
      <c r="T2" s="4" t="s">
        <v>38</v>
      </c>
      <c r="U2" s="64" t="s">
        <v>35</v>
      </c>
      <c r="V2" s="4" t="s">
        <v>37</v>
      </c>
      <c r="W2" s="195" t="s">
        <v>25</v>
      </c>
      <c r="X2" s="195" t="s">
        <v>27</v>
      </c>
      <c r="Y2" s="4" t="s">
        <v>28</v>
      </c>
      <c r="Z2" s="4" t="s">
        <v>23</v>
      </c>
      <c r="AA2" s="64" t="s">
        <v>18</v>
      </c>
      <c r="AB2" s="4" t="s">
        <v>26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7" t="s">
        <v>17</v>
      </c>
      <c r="B3" s="196" t="s">
        <v>353</v>
      </c>
      <c r="C3" s="66">
        <v>1</v>
      </c>
      <c r="D3" s="128">
        <v>1</v>
      </c>
      <c r="E3" s="128">
        <v>0.5</v>
      </c>
      <c r="F3" s="128">
        <v>0</v>
      </c>
      <c r="G3" s="128">
        <v>3</v>
      </c>
      <c r="H3" s="128">
        <v>3</v>
      </c>
      <c r="I3" s="128">
        <v>3</v>
      </c>
      <c r="J3" s="128">
        <v>0</v>
      </c>
      <c r="K3" s="128">
        <v>3</v>
      </c>
      <c r="L3" s="128">
        <v>2</v>
      </c>
      <c r="M3" s="128"/>
      <c r="N3" s="128">
        <v>2</v>
      </c>
      <c r="O3" s="128">
        <v>3</v>
      </c>
      <c r="P3" s="128">
        <v>3</v>
      </c>
      <c r="Q3" s="128"/>
      <c r="R3" s="128"/>
      <c r="S3" s="121">
        <v>3</v>
      </c>
      <c r="T3" s="121">
        <v>1.5</v>
      </c>
      <c r="U3" s="66"/>
      <c r="V3" s="66">
        <v>3</v>
      </c>
      <c r="W3" s="124"/>
      <c r="X3" s="124"/>
      <c r="Y3" s="66">
        <v>3</v>
      </c>
      <c r="Z3" s="66">
        <v>0</v>
      </c>
      <c r="AA3" s="67">
        <v>3</v>
      </c>
      <c r="AB3" s="67">
        <v>2</v>
      </c>
      <c r="AC3" s="197">
        <f t="shared" ref="AC3:AC21" si="0">COUNT(C3:AB3)</f>
        <v>20</v>
      </c>
      <c r="AD3" s="198">
        <f t="shared" ref="AD3:AD21" si="1">SUM(C3:AB3)</f>
        <v>40</v>
      </c>
      <c r="AE3" s="143">
        <f t="shared" ref="AE3:AE21" si="2">(AC3)*3-(AD3)</f>
        <v>20</v>
      </c>
      <c r="AF3" s="197">
        <f t="shared" ref="AF3:AF21" si="3">AD3-AE3</f>
        <v>20</v>
      </c>
      <c r="AG3" s="199">
        <f t="shared" ref="AG3:AG22" si="4">AD3/AC3</f>
        <v>2</v>
      </c>
      <c r="AH3" s="73">
        <f t="shared" ref="AH3:AH21" si="5">COUNTIFS(C3:AB3,"&gt;1.5")</f>
        <v>13</v>
      </c>
      <c r="AI3" s="73">
        <f t="shared" ref="AI3:AI21" si="6">COUNTIFS(C3:AB3,"&lt;1.5")</f>
        <v>6</v>
      </c>
      <c r="AJ3" s="73">
        <f t="shared" ref="AJ3:AJ21" si="7">COUNTIFS(C3:AB3,"=1.5")</f>
        <v>1</v>
      </c>
      <c r="AK3" s="74">
        <f t="shared" ref="AK3:AK22" si="8">((AH3)+0.5*(AJ3))/SUM(AH3:AJ3)</f>
        <v>0.67500000000000004</v>
      </c>
      <c r="AL3" s="59"/>
    </row>
    <row r="4" spans="1:38" ht="18" customHeight="1">
      <c r="A4" s="7" t="s">
        <v>17</v>
      </c>
      <c r="B4" s="21" t="s">
        <v>354</v>
      </c>
      <c r="C4" s="128">
        <v>3</v>
      </c>
      <c r="D4" s="128">
        <v>0</v>
      </c>
      <c r="E4" s="128">
        <v>1.5</v>
      </c>
      <c r="F4" s="128">
        <v>0</v>
      </c>
      <c r="G4" s="128">
        <v>1</v>
      </c>
      <c r="H4" s="128">
        <v>2.5</v>
      </c>
      <c r="I4" s="128">
        <v>2.5</v>
      </c>
      <c r="J4" s="128">
        <v>0.5</v>
      </c>
      <c r="K4" s="128"/>
      <c r="L4" s="128"/>
      <c r="M4" s="128">
        <v>2</v>
      </c>
      <c r="N4" s="128">
        <v>3</v>
      </c>
      <c r="O4" s="128">
        <v>1.5</v>
      </c>
      <c r="P4" s="128">
        <v>2</v>
      </c>
      <c r="Q4" s="128">
        <v>3</v>
      </c>
      <c r="R4" s="66">
        <v>1.5</v>
      </c>
      <c r="S4" s="66">
        <v>3</v>
      </c>
      <c r="T4" s="128">
        <v>1</v>
      </c>
      <c r="U4" s="66">
        <v>2</v>
      </c>
      <c r="V4" s="66">
        <v>2</v>
      </c>
      <c r="W4" s="128"/>
      <c r="X4" s="128">
        <v>1</v>
      </c>
      <c r="Y4" s="128">
        <v>3</v>
      </c>
      <c r="Z4" s="124">
        <v>2.5</v>
      </c>
      <c r="AA4" s="200">
        <v>1</v>
      </c>
      <c r="AB4" s="201">
        <v>0.5</v>
      </c>
      <c r="AC4" s="164">
        <f t="shared" si="0"/>
        <v>23</v>
      </c>
      <c r="AD4" s="69">
        <f t="shared" si="1"/>
        <v>40</v>
      </c>
      <c r="AE4" s="149">
        <f t="shared" si="2"/>
        <v>29</v>
      </c>
      <c r="AF4" s="150">
        <f t="shared" si="3"/>
        <v>11</v>
      </c>
      <c r="AG4" s="151">
        <f t="shared" si="4"/>
        <v>1.7391304347826086</v>
      </c>
      <c r="AH4" s="73">
        <f t="shared" si="5"/>
        <v>12</v>
      </c>
      <c r="AI4" s="73">
        <f t="shared" si="6"/>
        <v>8</v>
      </c>
      <c r="AJ4" s="73">
        <f t="shared" si="7"/>
        <v>3</v>
      </c>
      <c r="AK4" s="152">
        <f t="shared" si="8"/>
        <v>0.58695652173913049</v>
      </c>
      <c r="AL4" s="59"/>
    </row>
    <row r="5" spans="1:38" ht="18" customHeight="1">
      <c r="A5" s="7" t="s">
        <v>17</v>
      </c>
      <c r="B5" s="196" t="s">
        <v>355</v>
      </c>
      <c r="C5" s="128">
        <v>2.5</v>
      </c>
      <c r="D5" s="128">
        <v>2</v>
      </c>
      <c r="E5" s="128">
        <v>3</v>
      </c>
      <c r="F5" s="128">
        <v>0.5</v>
      </c>
      <c r="G5" s="128">
        <v>3</v>
      </c>
      <c r="H5" s="128">
        <v>0.5</v>
      </c>
      <c r="I5" s="128">
        <v>2.5</v>
      </c>
      <c r="J5" s="128"/>
      <c r="K5" s="128">
        <v>1.5</v>
      </c>
      <c r="L5" s="128">
        <v>2.5</v>
      </c>
      <c r="M5" s="128"/>
      <c r="N5" s="128">
        <v>0</v>
      </c>
      <c r="O5" s="128"/>
      <c r="P5" s="128">
        <v>2</v>
      </c>
      <c r="Q5" s="128"/>
      <c r="R5" s="66">
        <v>3</v>
      </c>
      <c r="S5" s="66"/>
      <c r="T5" s="66"/>
      <c r="U5" s="124">
        <v>0.5</v>
      </c>
      <c r="V5" s="124">
        <v>1.5</v>
      </c>
      <c r="W5" s="128">
        <v>0</v>
      </c>
      <c r="X5" s="124">
        <v>2.5</v>
      </c>
      <c r="Y5" s="128">
        <v>3</v>
      </c>
      <c r="Z5" s="128">
        <v>2</v>
      </c>
      <c r="AA5" s="200">
        <v>2.5</v>
      </c>
      <c r="AB5" s="201">
        <v>0.5</v>
      </c>
      <c r="AC5" s="164">
        <f t="shared" si="0"/>
        <v>20</v>
      </c>
      <c r="AD5" s="69">
        <f t="shared" si="1"/>
        <v>35.5</v>
      </c>
      <c r="AE5" s="149">
        <f t="shared" si="2"/>
        <v>24.5</v>
      </c>
      <c r="AF5" s="150">
        <f t="shared" si="3"/>
        <v>11</v>
      </c>
      <c r="AG5" s="151">
        <f t="shared" si="4"/>
        <v>1.7749999999999999</v>
      </c>
      <c r="AH5" s="73">
        <f t="shared" si="5"/>
        <v>12</v>
      </c>
      <c r="AI5" s="73">
        <f t="shared" si="6"/>
        <v>6</v>
      </c>
      <c r="AJ5" s="73">
        <f t="shared" si="7"/>
        <v>2</v>
      </c>
      <c r="AK5" s="152">
        <f t="shared" si="8"/>
        <v>0.65</v>
      </c>
      <c r="AL5" s="59"/>
    </row>
    <row r="6" spans="1:38" ht="18" customHeight="1">
      <c r="A6" s="7" t="s">
        <v>17</v>
      </c>
      <c r="B6" s="196" t="s">
        <v>356</v>
      </c>
      <c r="C6" s="124">
        <v>1.5</v>
      </c>
      <c r="D6" s="124">
        <v>2.5</v>
      </c>
      <c r="E6" s="124">
        <v>0</v>
      </c>
      <c r="F6" s="124">
        <v>2.5</v>
      </c>
      <c r="G6" s="124">
        <v>1.5</v>
      </c>
      <c r="H6" s="124">
        <v>2.5</v>
      </c>
      <c r="I6" s="124">
        <v>2.5</v>
      </c>
      <c r="J6" s="124">
        <v>2</v>
      </c>
      <c r="K6" s="124">
        <v>1</v>
      </c>
      <c r="L6" s="124">
        <v>0</v>
      </c>
      <c r="M6" s="124">
        <v>1.5</v>
      </c>
      <c r="N6" s="124">
        <v>2</v>
      </c>
      <c r="O6" s="124">
        <v>0.5</v>
      </c>
      <c r="P6" s="124"/>
      <c r="Q6" s="124">
        <v>3</v>
      </c>
      <c r="R6" s="66"/>
      <c r="S6" s="128">
        <v>3</v>
      </c>
      <c r="T6" s="124">
        <v>2</v>
      </c>
      <c r="U6" s="124"/>
      <c r="V6" s="66"/>
      <c r="W6" s="66">
        <v>2</v>
      </c>
      <c r="X6" s="124"/>
      <c r="Y6" s="124">
        <v>0</v>
      </c>
      <c r="Z6" s="124">
        <v>3</v>
      </c>
      <c r="AA6" s="200">
        <v>1</v>
      </c>
      <c r="AB6" s="201">
        <v>1.5</v>
      </c>
      <c r="AC6" s="71">
        <f t="shared" si="0"/>
        <v>21</v>
      </c>
      <c r="AD6" s="198">
        <f t="shared" si="1"/>
        <v>35.5</v>
      </c>
      <c r="AE6" s="162">
        <f t="shared" si="2"/>
        <v>27.5</v>
      </c>
      <c r="AF6" s="202">
        <f t="shared" si="3"/>
        <v>8</v>
      </c>
      <c r="AG6" s="203">
        <f t="shared" si="4"/>
        <v>1.6904761904761905</v>
      </c>
      <c r="AH6" s="73">
        <f t="shared" si="5"/>
        <v>11</v>
      </c>
      <c r="AI6" s="73">
        <f t="shared" si="6"/>
        <v>6</v>
      </c>
      <c r="AJ6" s="73">
        <f t="shared" si="7"/>
        <v>4</v>
      </c>
      <c r="AK6" s="152">
        <f t="shared" si="8"/>
        <v>0.61904761904761907</v>
      </c>
      <c r="AL6" s="59"/>
    </row>
    <row r="7" spans="1:38" ht="18" customHeight="1">
      <c r="A7" s="7" t="s">
        <v>17</v>
      </c>
      <c r="B7" s="204" t="s">
        <v>357</v>
      </c>
      <c r="C7" s="124">
        <v>3</v>
      </c>
      <c r="D7" s="124"/>
      <c r="E7" s="124"/>
      <c r="F7" s="124">
        <v>3</v>
      </c>
      <c r="G7" s="124">
        <v>0.5</v>
      </c>
      <c r="H7" s="124"/>
      <c r="I7" s="124"/>
      <c r="J7" s="124">
        <v>1</v>
      </c>
      <c r="K7" s="124"/>
      <c r="L7" s="124"/>
      <c r="M7" s="124">
        <v>2.5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8"/>
      <c r="AC7" s="71">
        <f t="shared" si="0"/>
        <v>5</v>
      </c>
      <c r="AD7" s="198">
        <f t="shared" si="1"/>
        <v>10</v>
      </c>
      <c r="AE7" s="162">
        <f t="shared" si="2"/>
        <v>5</v>
      </c>
      <c r="AF7" s="202">
        <f t="shared" si="3"/>
        <v>5</v>
      </c>
      <c r="AG7" s="203">
        <f t="shared" si="4"/>
        <v>2</v>
      </c>
      <c r="AH7" s="73">
        <f t="shared" si="5"/>
        <v>3</v>
      </c>
      <c r="AI7" s="73">
        <f t="shared" si="6"/>
        <v>2</v>
      </c>
      <c r="AJ7" s="73">
        <f t="shared" si="7"/>
        <v>0</v>
      </c>
      <c r="AK7" s="152">
        <f t="shared" si="8"/>
        <v>0.6</v>
      </c>
      <c r="AL7" s="59"/>
    </row>
    <row r="8" spans="1:38" ht="18" customHeight="1">
      <c r="A8" s="7" t="s">
        <v>17</v>
      </c>
      <c r="B8" s="196" t="s">
        <v>358</v>
      </c>
      <c r="C8" s="66">
        <v>0</v>
      </c>
      <c r="D8" s="66">
        <v>3</v>
      </c>
      <c r="E8" s="66">
        <v>0</v>
      </c>
      <c r="F8" s="66">
        <v>3</v>
      </c>
      <c r="G8" s="66">
        <v>2.5</v>
      </c>
      <c r="H8" s="66">
        <v>0</v>
      </c>
      <c r="I8" s="66">
        <v>1.5</v>
      </c>
      <c r="J8" s="66"/>
      <c r="K8" s="66">
        <v>0.5</v>
      </c>
      <c r="L8" s="66">
        <v>2.5</v>
      </c>
      <c r="M8" s="66">
        <v>3</v>
      </c>
      <c r="N8" s="66">
        <v>3</v>
      </c>
      <c r="O8" s="66"/>
      <c r="P8" s="66">
        <v>2.5</v>
      </c>
      <c r="Q8" s="66">
        <v>3</v>
      </c>
      <c r="R8" s="66">
        <v>1</v>
      </c>
      <c r="S8" s="124">
        <v>1</v>
      </c>
      <c r="T8" s="124">
        <v>0.5</v>
      </c>
      <c r="U8" s="128">
        <v>3</v>
      </c>
      <c r="V8" s="124">
        <v>1</v>
      </c>
      <c r="W8" s="124">
        <v>0</v>
      </c>
      <c r="X8" s="124">
        <v>2</v>
      </c>
      <c r="Y8" s="124"/>
      <c r="Z8" s="128">
        <v>2</v>
      </c>
      <c r="AA8" s="201">
        <v>1</v>
      </c>
      <c r="AB8" s="201">
        <v>0.5</v>
      </c>
      <c r="AC8" s="71">
        <f t="shared" si="0"/>
        <v>23</v>
      </c>
      <c r="AD8" s="198">
        <f t="shared" si="1"/>
        <v>36.5</v>
      </c>
      <c r="AE8" s="162">
        <f t="shared" si="2"/>
        <v>32.5</v>
      </c>
      <c r="AF8" s="202">
        <f t="shared" si="3"/>
        <v>4</v>
      </c>
      <c r="AG8" s="203">
        <f t="shared" si="4"/>
        <v>1.5869565217391304</v>
      </c>
      <c r="AH8" s="73">
        <f t="shared" si="5"/>
        <v>11</v>
      </c>
      <c r="AI8" s="73">
        <f t="shared" si="6"/>
        <v>11</v>
      </c>
      <c r="AJ8" s="73">
        <f t="shared" si="7"/>
        <v>1</v>
      </c>
      <c r="AK8" s="152">
        <f t="shared" si="8"/>
        <v>0.5</v>
      </c>
      <c r="AL8" s="59"/>
    </row>
    <row r="9" spans="1:38" ht="18" customHeight="1">
      <c r="A9" s="7" t="s">
        <v>17</v>
      </c>
      <c r="B9" s="196" t="s">
        <v>359</v>
      </c>
      <c r="C9" s="128"/>
      <c r="D9" s="128"/>
      <c r="E9" s="128"/>
      <c r="F9" s="128"/>
      <c r="G9" s="128">
        <v>3</v>
      </c>
      <c r="H9" s="128">
        <v>1</v>
      </c>
      <c r="I9" s="128">
        <v>2.5</v>
      </c>
      <c r="J9" s="128">
        <v>0</v>
      </c>
      <c r="K9" s="128">
        <v>1.5</v>
      </c>
      <c r="L9" s="128">
        <v>0</v>
      </c>
      <c r="M9" s="128">
        <v>2.5</v>
      </c>
      <c r="N9" s="128">
        <v>3</v>
      </c>
      <c r="O9" s="66">
        <v>1.5</v>
      </c>
      <c r="P9" s="128">
        <v>0</v>
      </c>
      <c r="Q9" s="128">
        <v>0.5</v>
      </c>
      <c r="R9" s="66">
        <v>2</v>
      </c>
      <c r="S9" s="124">
        <v>2</v>
      </c>
      <c r="T9" s="124">
        <v>3</v>
      </c>
      <c r="U9" s="128">
        <v>1.5</v>
      </c>
      <c r="V9" s="124">
        <v>1</v>
      </c>
      <c r="W9" s="124">
        <v>3</v>
      </c>
      <c r="X9" s="124">
        <v>1.5</v>
      </c>
      <c r="Y9" s="124">
        <v>3</v>
      </c>
      <c r="Z9" s="124">
        <v>1.5</v>
      </c>
      <c r="AA9" s="201">
        <v>0.5</v>
      </c>
      <c r="AB9" s="201">
        <v>0</v>
      </c>
      <c r="AC9" s="71">
        <f t="shared" si="0"/>
        <v>22</v>
      </c>
      <c r="AD9" s="198">
        <f t="shared" si="1"/>
        <v>34.5</v>
      </c>
      <c r="AE9" s="162">
        <f t="shared" si="2"/>
        <v>31.5</v>
      </c>
      <c r="AF9" s="202">
        <f t="shared" si="3"/>
        <v>3</v>
      </c>
      <c r="AG9" s="203">
        <f t="shared" si="4"/>
        <v>1.5681818181818181</v>
      </c>
      <c r="AH9" s="73">
        <f t="shared" si="5"/>
        <v>9</v>
      </c>
      <c r="AI9" s="73">
        <f t="shared" si="6"/>
        <v>8</v>
      </c>
      <c r="AJ9" s="73">
        <f t="shared" si="7"/>
        <v>5</v>
      </c>
      <c r="AK9" s="152">
        <f t="shared" si="8"/>
        <v>0.52272727272727271</v>
      </c>
      <c r="AL9" s="59"/>
    </row>
    <row r="10" spans="1:38" ht="18" customHeight="1">
      <c r="A10" s="7" t="s">
        <v>17</v>
      </c>
      <c r="B10" s="196" t="s">
        <v>360</v>
      </c>
      <c r="C10" s="128">
        <v>3</v>
      </c>
      <c r="D10" s="128">
        <v>2</v>
      </c>
      <c r="E10" s="128"/>
      <c r="F10" s="128"/>
      <c r="G10" s="128"/>
      <c r="H10" s="128"/>
      <c r="I10" s="128"/>
      <c r="J10" s="128">
        <v>2.5</v>
      </c>
      <c r="K10" s="128">
        <v>0</v>
      </c>
      <c r="L10" s="128">
        <v>2</v>
      </c>
      <c r="M10" s="128">
        <v>0</v>
      </c>
      <c r="N10" s="128"/>
      <c r="O10" s="128">
        <v>0</v>
      </c>
      <c r="P10" s="128"/>
      <c r="Q10" s="128">
        <v>0</v>
      </c>
      <c r="R10" s="128"/>
      <c r="S10" s="124">
        <v>3</v>
      </c>
      <c r="T10" s="128"/>
      <c r="U10" s="124"/>
      <c r="V10" s="124"/>
      <c r="W10" s="124">
        <v>3</v>
      </c>
      <c r="X10" s="124"/>
      <c r="Y10" s="124">
        <v>2</v>
      </c>
      <c r="Z10" s="128">
        <v>1</v>
      </c>
      <c r="AA10" s="128"/>
      <c r="AB10" s="201">
        <v>2.5</v>
      </c>
      <c r="AC10" s="71">
        <f t="shared" si="0"/>
        <v>13</v>
      </c>
      <c r="AD10" s="198">
        <f t="shared" si="1"/>
        <v>21</v>
      </c>
      <c r="AE10" s="162">
        <f t="shared" si="2"/>
        <v>18</v>
      </c>
      <c r="AF10" s="202">
        <f t="shared" si="3"/>
        <v>3</v>
      </c>
      <c r="AG10" s="203">
        <f t="shared" si="4"/>
        <v>1.6153846153846154</v>
      </c>
      <c r="AH10" s="73">
        <f t="shared" si="5"/>
        <v>8</v>
      </c>
      <c r="AI10" s="73">
        <f t="shared" si="6"/>
        <v>5</v>
      </c>
      <c r="AJ10" s="73">
        <f t="shared" si="7"/>
        <v>0</v>
      </c>
      <c r="AK10" s="152">
        <f t="shared" si="8"/>
        <v>0.61538461538461542</v>
      </c>
      <c r="AL10" s="59"/>
    </row>
    <row r="11" spans="1:38" ht="18" customHeight="1">
      <c r="A11" s="7" t="s">
        <v>17</v>
      </c>
      <c r="B11" s="21" t="s">
        <v>361</v>
      </c>
      <c r="C11" s="128"/>
      <c r="D11" s="128">
        <v>1.5</v>
      </c>
      <c r="E11" s="128"/>
      <c r="F11" s="128"/>
      <c r="G11" s="128">
        <v>0</v>
      </c>
      <c r="H11" s="128"/>
      <c r="I11" s="128"/>
      <c r="J11" s="128"/>
      <c r="K11" s="128">
        <v>0</v>
      </c>
      <c r="L11" s="128">
        <v>1</v>
      </c>
      <c r="M11" s="128"/>
      <c r="N11" s="128"/>
      <c r="O11" s="128"/>
      <c r="P11" s="128">
        <v>3</v>
      </c>
      <c r="Q11" s="128">
        <v>3</v>
      </c>
      <c r="R11" s="128">
        <v>3</v>
      </c>
      <c r="S11" s="124"/>
      <c r="T11" s="128"/>
      <c r="U11" s="124"/>
      <c r="V11" s="124"/>
      <c r="W11" s="124">
        <v>0.5</v>
      </c>
      <c r="X11" s="124">
        <v>1.5</v>
      </c>
      <c r="Y11" s="124">
        <v>3</v>
      </c>
      <c r="Z11" s="128"/>
      <c r="AA11" s="124"/>
      <c r="AB11" s="128"/>
      <c r="AC11" s="71">
        <f t="shared" si="0"/>
        <v>10</v>
      </c>
      <c r="AD11" s="198">
        <f t="shared" si="1"/>
        <v>16.5</v>
      </c>
      <c r="AE11" s="162">
        <f t="shared" si="2"/>
        <v>13.5</v>
      </c>
      <c r="AF11" s="202">
        <f t="shared" si="3"/>
        <v>3</v>
      </c>
      <c r="AG11" s="203">
        <f t="shared" si="4"/>
        <v>1.65</v>
      </c>
      <c r="AH11" s="73">
        <f t="shared" si="5"/>
        <v>4</v>
      </c>
      <c r="AI11" s="73">
        <f t="shared" si="6"/>
        <v>4</v>
      </c>
      <c r="AJ11" s="73">
        <f t="shared" si="7"/>
        <v>2</v>
      </c>
      <c r="AK11" s="152">
        <f t="shared" si="8"/>
        <v>0.5</v>
      </c>
      <c r="AL11" s="59"/>
    </row>
    <row r="12" spans="1:38" ht="18" customHeight="1">
      <c r="A12" s="7" t="s">
        <v>17</v>
      </c>
      <c r="B12" s="196" t="s">
        <v>362</v>
      </c>
      <c r="C12" s="128">
        <v>2.5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>
        <v>0</v>
      </c>
      <c r="R12" s="205">
        <v>3</v>
      </c>
      <c r="S12" s="124"/>
      <c r="T12" s="206">
        <v>3</v>
      </c>
      <c r="U12" s="124"/>
      <c r="V12" s="124">
        <v>3</v>
      </c>
      <c r="W12" s="124">
        <v>0</v>
      </c>
      <c r="X12" s="124">
        <v>0</v>
      </c>
      <c r="Y12" s="66"/>
      <c r="Z12" s="128"/>
      <c r="AA12" s="200">
        <v>0</v>
      </c>
      <c r="AB12" s="128"/>
      <c r="AC12" s="71">
        <f t="shared" si="0"/>
        <v>8</v>
      </c>
      <c r="AD12" s="198">
        <f t="shared" si="1"/>
        <v>11.5</v>
      </c>
      <c r="AE12" s="162">
        <f t="shared" si="2"/>
        <v>12.5</v>
      </c>
      <c r="AF12" s="202">
        <f t="shared" si="3"/>
        <v>-1</v>
      </c>
      <c r="AG12" s="203">
        <f t="shared" si="4"/>
        <v>1.4375</v>
      </c>
      <c r="AH12" s="73">
        <f t="shared" si="5"/>
        <v>4</v>
      </c>
      <c r="AI12" s="73">
        <f t="shared" si="6"/>
        <v>4</v>
      </c>
      <c r="AJ12" s="73">
        <f t="shared" si="7"/>
        <v>0</v>
      </c>
      <c r="AK12" s="152">
        <f t="shared" si="8"/>
        <v>0.5</v>
      </c>
      <c r="AL12" s="59"/>
    </row>
    <row r="13" spans="1:38" ht="18" customHeight="1">
      <c r="A13" s="7" t="s">
        <v>17</v>
      </c>
      <c r="B13" s="207" t="s">
        <v>363</v>
      </c>
      <c r="C13" s="66"/>
      <c r="D13" s="128"/>
      <c r="E13" s="128">
        <v>0.5</v>
      </c>
      <c r="F13" s="128"/>
      <c r="G13" s="128"/>
      <c r="H13" s="128">
        <v>2.5</v>
      </c>
      <c r="I13" s="128"/>
      <c r="J13" s="128">
        <v>0.5</v>
      </c>
      <c r="K13" s="128">
        <v>1.5</v>
      </c>
      <c r="L13" s="128"/>
      <c r="M13" s="128">
        <v>2.5</v>
      </c>
      <c r="N13" s="128"/>
      <c r="O13" s="128"/>
      <c r="P13" s="128"/>
      <c r="Q13" s="128"/>
      <c r="R13" s="128"/>
      <c r="S13" s="66"/>
      <c r="T13" s="124"/>
      <c r="U13" s="128">
        <v>0</v>
      </c>
      <c r="V13" s="124"/>
      <c r="W13" s="124"/>
      <c r="X13" s="124"/>
      <c r="Y13" s="66"/>
      <c r="Z13" s="128"/>
      <c r="AA13" s="124"/>
      <c r="AB13" s="128"/>
      <c r="AC13" s="71">
        <f t="shared" si="0"/>
        <v>6</v>
      </c>
      <c r="AD13" s="198">
        <f t="shared" si="1"/>
        <v>7.5</v>
      </c>
      <c r="AE13" s="162">
        <f t="shared" si="2"/>
        <v>10.5</v>
      </c>
      <c r="AF13" s="202">
        <f t="shared" si="3"/>
        <v>-3</v>
      </c>
      <c r="AG13" s="203">
        <f t="shared" si="4"/>
        <v>1.25</v>
      </c>
      <c r="AH13" s="73">
        <f t="shared" si="5"/>
        <v>2</v>
      </c>
      <c r="AI13" s="73">
        <f t="shared" si="6"/>
        <v>3</v>
      </c>
      <c r="AJ13" s="73">
        <f t="shared" si="7"/>
        <v>1</v>
      </c>
      <c r="AK13" s="152">
        <f t="shared" si="8"/>
        <v>0.41666666666666669</v>
      </c>
      <c r="AL13" s="126" t="s">
        <v>45</v>
      </c>
    </row>
    <row r="14" spans="1:38" ht="18" customHeight="1">
      <c r="A14" s="7" t="s">
        <v>17</v>
      </c>
      <c r="B14" s="196" t="s">
        <v>364</v>
      </c>
      <c r="C14" s="66"/>
      <c r="D14" s="128">
        <v>0</v>
      </c>
      <c r="E14" s="128">
        <v>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4"/>
      <c r="U14" s="124"/>
      <c r="V14" s="124"/>
      <c r="W14" s="124"/>
      <c r="X14" s="124"/>
      <c r="Y14" s="124"/>
      <c r="Z14" s="128"/>
      <c r="AA14" s="124"/>
      <c r="AB14" s="128"/>
      <c r="AC14" s="71">
        <f t="shared" si="0"/>
        <v>2</v>
      </c>
      <c r="AD14" s="198">
        <f t="shared" si="1"/>
        <v>0</v>
      </c>
      <c r="AE14" s="162">
        <f t="shared" si="2"/>
        <v>6</v>
      </c>
      <c r="AF14" s="202">
        <f t="shared" si="3"/>
        <v>-6</v>
      </c>
      <c r="AG14" s="203">
        <f t="shared" si="4"/>
        <v>0</v>
      </c>
      <c r="AH14" s="73">
        <f t="shared" si="5"/>
        <v>0</v>
      </c>
      <c r="AI14" s="73">
        <f t="shared" si="6"/>
        <v>2</v>
      </c>
      <c r="AJ14" s="73">
        <f t="shared" si="7"/>
        <v>0</v>
      </c>
      <c r="AK14" s="152">
        <f t="shared" si="8"/>
        <v>0</v>
      </c>
      <c r="AL14" s="59"/>
    </row>
    <row r="15" spans="1:38" ht="18" customHeight="1">
      <c r="A15" s="7" t="s">
        <v>17</v>
      </c>
      <c r="B15" s="21" t="s">
        <v>365</v>
      </c>
      <c r="C15" s="66">
        <v>2.5</v>
      </c>
      <c r="D15" s="66"/>
      <c r="E15" s="66">
        <v>3</v>
      </c>
      <c r="F15" s="66">
        <v>3</v>
      </c>
      <c r="G15" s="66">
        <v>1</v>
      </c>
      <c r="H15" s="66">
        <v>3</v>
      </c>
      <c r="I15" s="66">
        <v>0</v>
      </c>
      <c r="J15" s="66">
        <v>1</v>
      </c>
      <c r="K15" s="66">
        <v>0.5</v>
      </c>
      <c r="L15" s="66">
        <v>0</v>
      </c>
      <c r="M15" s="66">
        <v>1</v>
      </c>
      <c r="N15" s="66">
        <v>0</v>
      </c>
      <c r="O15" s="66">
        <v>0</v>
      </c>
      <c r="P15" s="66">
        <v>2</v>
      </c>
      <c r="Q15" s="66">
        <v>1</v>
      </c>
      <c r="R15" s="66">
        <v>1</v>
      </c>
      <c r="S15" s="66">
        <v>0</v>
      </c>
      <c r="T15" s="124"/>
      <c r="U15" s="124">
        <v>2.5</v>
      </c>
      <c r="V15" s="66">
        <v>0</v>
      </c>
      <c r="W15" s="124">
        <v>2</v>
      </c>
      <c r="X15" s="124">
        <v>2.5</v>
      </c>
      <c r="Y15" s="124">
        <v>0</v>
      </c>
      <c r="Z15" s="66">
        <v>2</v>
      </c>
      <c r="AA15" s="200">
        <v>2</v>
      </c>
      <c r="AB15" s="201">
        <v>2.5</v>
      </c>
      <c r="AC15" s="71">
        <f t="shared" si="0"/>
        <v>24</v>
      </c>
      <c r="AD15" s="198">
        <f t="shared" si="1"/>
        <v>32.5</v>
      </c>
      <c r="AE15" s="162">
        <f t="shared" si="2"/>
        <v>39.5</v>
      </c>
      <c r="AF15" s="202">
        <f t="shared" si="3"/>
        <v>-7</v>
      </c>
      <c r="AG15" s="203">
        <f t="shared" si="4"/>
        <v>1.3541666666666667</v>
      </c>
      <c r="AH15" s="73">
        <f t="shared" si="5"/>
        <v>11</v>
      </c>
      <c r="AI15" s="73">
        <f t="shared" si="6"/>
        <v>13</v>
      </c>
      <c r="AJ15" s="73">
        <f t="shared" si="7"/>
        <v>0</v>
      </c>
      <c r="AK15" s="152">
        <f t="shared" si="8"/>
        <v>0.45833333333333331</v>
      </c>
      <c r="AL15" s="59"/>
    </row>
    <row r="16" spans="1:38" ht="18" customHeight="1">
      <c r="A16" s="7" t="s">
        <v>17</v>
      </c>
      <c r="B16" s="196" t="s">
        <v>366</v>
      </c>
      <c r="C16" s="128">
        <v>1</v>
      </c>
      <c r="D16" s="128">
        <v>1.5</v>
      </c>
      <c r="E16" s="128">
        <v>1</v>
      </c>
      <c r="F16" s="128">
        <v>1.5</v>
      </c>
      <c r="G16" s="128">
        <v>1</v>
      </c>
      <c r="H16" s="128">
        <v>0.5</v>
      </c>
      <c r="I16" s="128">
        <v>0</v>
      </c>
      <c r="J16" s="128">
        <v>3</v>
      </c>
      <c r="K16" s="128">
        <v>0</v>
      </c>
      <c r="L16" s="128">
        <v>1</v>
      </c>
      <c r="M16" s="128">
        <v>2</v>
      </c>
      <c r="N16" s="128">
        <v>3</v>
      </c>
      <c r="O16" s="128">
        <v>2</v>
      </c>
      <c r="P16" s="128">
        <v>3</v>
      </c>
      <c r="Q16" s="128">
        <v>1.5</v>
      </c>
      <c r="R16" s="128">
        <v>1</v>
      </c>
      <c r="S16" s="66"/>
      <c r="T16" s="128">
        <v>0.5</v>
      </c>
      <c r="U16" s="124">
        <v>0</v>
      </c>
      <c r="V16" s="124">
        <v>2.5</v>
      </c>
      <c r="W16" s="124">
        <v>0.5</v>
      </c>
      <c r="X16" s="124">
        <v>1</v>
      </c>
      <c r="Y16" s="66">
        <v>1</v>
      </c>
      <c r="Z16" s="128">
        <v>1.5</v>
      </c>
      <c r="AA16" s="200">
        <v>1.5</v>
      </c>
      <c r="AB16" s="201">
        <v>2</v>
      </c>
      <c r="AC16" s="71">
        <f t="shared" si="0"/>
        <v>25</v>
      </c>
      <c r="AD16" s="198">
        <f t="shared" si="1"/>
        <v>33.5</v>
      </c>
      <c r="AE16" s="162">
        <f t="shared" si="2"/>
        <v>41.5</v>
      </c>
      <c r="AF16" s="202">
        <f t="shared" si="3"/>
        <v>-8</v>
      </c>
      <c r="AG16" s="203">
        <f t="shared" si="4"/>
        <v>1.34</v>
      </c>
      <c r="AH16" s="73">
        <f t="shared" si="5"/>
        <v>7</v>
      </c>
      <c r="AI16" s="73">
        <f t="shared" si="6"/>
        <v>13</v>
      </c>
      <c r="AJ16" s="73">
        <f t="shared" si="7"/>
        <v>5</v>
      </c>
      <c r="AK16" s="152">
        <f t="shared" si="8"/>
        <v>0.38</v>
      </c>
      <c r="AL16" s="59"/>
    </row>
    <row r="17" spans="1:38" ht="18" customHeight="1">
      <c r="A17" s="7" t="s">
        <v>17</v>
      </c>
      <c r="B17" s="208" t="s">
        <v>367</v>
      </c>
      <c r="C17" s="66"/>
      <c r="D17" s="66"/>
      <c r="E17" s="66">
        <v>0</v>
      </c>
      <c r="F17" s="66">
        <v>0.5</v>
      </c>
      <c r="G17" s="66"/>
      <c r="H17" s="66">
        <v>3</v>
      </c>
      <c r="I17" s="66"/>
      <c r="J17" s="66">
        <v>3</v>
      </c>
      <c r="K17" s="66"/>
      <c r="L17" s="66">
        <v>1</v>
      </c>
      <c r="M17" s="66">
        <v>1.5</v>
      </c>
      <c r="N17" s="66">
        <v>0</v>
      </c>
      <c r="O17" s="66"/>
      <c r="P17" s="66"/>
      <c r="Q17" s="66"/>
      <c r="R17" s="66">
        <v>1</v>
      </c>
      <c r="S17" s="128">
        <v>3</v>
      </c>
      <c r="T17" s="124">
        <v>3</v>
      </c>
      <c r="U17" s="124">
        <v>0.5</v>
      </c>
      <c r="V17" s="66">
        <v>2</v>
      </c>
      <c r="W17" s="124"/>
      <c r="X17" s="124">
        <v>0</v>
      </c>
      <c r="Y17" s="66"/>
      <c r="Z17" s="128">
        <v>0</v>
      </c>
      <c r="AA17" s="200">
        <v>1</v>
      </c>
      <c r="AB17" s="201">
        <v>0.5</v>
      </c>
      <c r="AC17" s="71">
        <f t="shared" si="0"/>
        <v>16</v>
      </c>
      <c r="AD17" s="198">
        <f t="shared" si="1"/>
        <v>20</v>
      </c>
      <c r="AE17" s="162">
        <f t="shared" si="2"/>
        <v>28</v>
      </c>
      <c r="AF17" s="202">
        <f t="shared" si="3"/>
        <v>-8</v>
      </c>
      <c r="AG17" s="203">
        <f t="shared" si="4"/>
        <v>1.25</v>
      </c>
      <c r="AH17" s="73">
        <f t="shared" si="5"/>
        <v>5</v>
      </c>
      <c r="AI17" s="73">
        <f t="shared" si="6"/>
        <v>10</v>
      </c>
      <c r="AJ17" s="73">
        <f t="shared" si="7"/>
        <v>1</v>
      </c>
      <c r="AK17" s="152">
        <f t="shared" si="8"/>
        <v>0.34375</v>
      </c>
      <c r="AL17" s="59"/>
    </row>
    <row r="18" spans="1:38" ht="18" customHeight="1">
      <c r="A18" s="563" t="s">
        <v>17</v>
      </c>
      <c r="B18" s="207" t="s">
        <v>368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>
        <v>1</v>
      </c>
      <c r="P18" s="66">
        <v>1.5</v>
      </c>
      <c r="Q18" s="66">
        <v>0.5</v>
      </c>
      <c r="R18" s="66"/>
      <c r="S18" s="128"/>
      <c r="T18" s="66">
        <v>1</v>
      </c>
      <c r="U18" s="124"/>
      <c r="V18" s="124"/>
      <c r="W18" s="124"/>
      <c r="X18" s="124">
        <v>0</v>
      </c>
      <c r="Y18" s="209">
        <v>0</v>
      </c>
      <c r="Z18" s="124"/>
      <c r="AA18" s="124"/>
      <c r="AB18" s="124"/>
      <c r="AC18" s="71">
        <f t="shared" si="0"/>
        <v>6</v>
      </c>
      <c r="AD18" s="198">
        <f t="shared" si="1"/>
        <v>4</v>
      </c>
      <c r="AE18" s="162">
        <f t="shared" si="2"/>
        <v>14</v>
      </c>
      <c r="AF18" s="202">
        <f t="shared" si="3"/>
        <v>-10</v>
      </c>
      <c r="AG18" s="203">
        <f t="shared" si="4"/>
        <v>0.66666666666666663</v>
      </c>
      <c r="AH18" s="73">
        <f t="shared" si="5"/>
        <v>0</v>
      </c>
      <c r="AI18" s="73">
        <f t="shared" si="6"/>
        <v>5</v>
      </c>
      <c r="AJ18" s="73">
        <f t="shared" si="7"/>
        <v>1</v>
      </c>
      <c r="AK18" s="152">
        <f t="shared" si="8"/>
        <v>8.3333333333333329E-2</v>
      </c>
      <c r="AL18" s="126" t="s">
        <v>45</v>
      </c>
    </row>
    <row r="19" spans="1:38" ht="18" customHeight="1">
      <c r="A19" s="563" t="s">
        <v>17</v>
      </c>
      <c r="B19" s="196" t="s">
        <v>369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>
        <v>0.5</v>
      </c>
      <c r="P19" s="66">
        <v>1.5</v>
      </c>
      <c r="Q19" s="66"/>
      <c r="R19" s="66">
        <v>0</v>
      </c>
      <c r="S19" s="128">
        <v>0.5</v>
      </c>
      <c r="T19" s="66">
        <v>0.5</v>
      </c>
      <c r="U19" s="124">
        <v>1.5</v>
      </c>
      <c r="V19" s="124">
        <v>0.5</v>
      </c>
      <c r="W19" s="124">
        <v>0.5</v>
      </c>
      <c r="X19" s="124"/>
      <c r="Y19" s="124"/>
      <c r="Z19" s="124"/>
      <c r="AA19" s="124"/>
      <c r="AB19" s="124"/>
      <c r="AC19" s="71">
        <f t="shared" si="0"/>
        <v>8</v>
      </c>
      <c r="AD19" s="198">
        <f t="shared" si="1"/>
        <v>5.5</v>
      </c>
      <c r="AE19" s="162">
        <f t="shared" si="2"/>
        <v>18.5</v>
      </c>
      <c r="AF19" s="202">
        <f t="shared" si="3"/>
        <v>-13</v>
      </c>
      <c r="AG19" s="203">
        <f t="shared" si="4"/>
        <v>0.6875</v>
      </c>
      <c r="AH19" s="73">
        <f t="shared" si="5"/>
        <v>0</v>
      </c>
      <c r="AI19" s="73">
        <f t="shared" si="6"/>
        <v>6</v>
      </c>
      <c r="AJ19" s="73">
        <f t="shared" si="7"/>
        <v>2</v>
      </c>
      <c r="AK19" s="152">
        <f t="shared" si="8"/>
        <v>0.125</v>
      </c>
      <c r="AL19" s="59"/>
    </row>
    <row r="20" spans="1:38" ht="18" customHeight="1">
      <c r="A20" s="7" t="s">
        <v>17</v>
      </c>
      <c r="B20" s="21" t="s">
        <v>370</v>
      </c>
      <c r="C20" s="66"/>
      <c r="D20" s="66">
        <v>0.5</v>
      </c>
      <c r="E20" s="66"/>
      <c r="F20" s="66">
        <v>0</v>
      </c>
      <c r="G20" s="66"/>
      <c r="H20" s="66"/>
      <c r="I20" s="66">
        <v>0</v>
      </c>
      <c r="J20" s="66"/>
      <c r="K20" s="66"/>
      <c r="L20" s="66"/>
      <c r="M20" s="66"/>
      <c r="N20" s="66">
        <v>0</v>
      </c>
      <c r="O20" s="66">
        <v>0</v>
      </c>
      <c r="P20" s="66"/>
      <c r="Q20" s="66"/>
      <c r="R20" s="66"/>
      <c r="S20" s="128">
        <v>0</v>
      </c>
      <c r="T20" s="66"/>
      <c r="U20" s="124"/>
      <c r="V20" s="124"/>
      <c r="W20" s="124"/>
      <c r="X20" s="124"/>
      <c r="Y20" s="124"/>
      <c r="Z20" s="124"/>
      <c r="AA20" s="124"/>
      <c r="AB20" s="124"/>
      <c r="AC20" s="71">
        <f t="shared" si="0"/>
        <v>6</v>
      </c>
      <c r="AD20" s="198">
        <f t="shared" si="1"/>
        <v>0.5</v>
      </c>
      <c r="AE20" s="162">
        <f t="shared" si="2"/>
        <v>17.5</v>
      </c>
      <c r="AF20" s="202">
        <f t="shared" si="3"/>
        <v>-17</v>
      </c>
      <c r="AG20" s="203">
        <f t="shared" si="4"/>
        <v>8.3333333333333329E-2</v>
      </c>
      <c r="AH20" s="73">
        <f t="shared" si="5"/>
        <v>0</v>
      </c>
      <c r="AI20" s="73">
        <f t="shared" si="6"/>
        <v>6</v>
      </c>
      <c r="AJ20" s="73">
        <f t="shared" si="7"/>
        <v>0</v>
      </c>
      <c r="AK20" s="152">
        <f t="shared" si="8"/>
        <v>0</v>
      </c>
      <c r="AL20" s="59"/>
    </row>
    <row r="21" spans="1:38" ht="18" customHeight="1">
      <c r="A21" s="7" t="s">
        <v>17</v>
      </c>
      <c r="B21" s="210" t="s">
        <v>371</v>
      </c>
      <c r="C21" s="8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81"/>
      <c r="T21" s="81"/>
      <c r="U21" s="81"/>
      <c r="V21" s="81"/>
      <c r="W21" s="81"/>
      <c r="X21" s="81"/>
      <c r="Y21" s="81"/>
      <c r="Z21" s="131"/>
      <c r="AA21" s="81"/>
      <c r="AB21" s="81"/>
      <c r="AC21" s="71">
        <f t="shared" si="0"/>
        <v>0</v>
      </c>
      <c r="AD21" s="198">
        <f t="shared" si="1"/>
        <v>0</v>
      </c>
      <c r="AE21" s="162">
        <f t="shared" si="2"/>
        <v>0</v>
      </c>
      <c r="AF21" s="202">
        <f t="shared" si="3"/>
        <v>0</v>
      </c>
      <c r="AG21" s="203" t="e">
        <f t="shared" si="4"/>
        <v>#DIV/0!</v>
      </c>
      <c r="AH21" s="73">
        <f t="shared" si="5"/>
        <v>0</v>
      </c>
      <c r="AI21" s="73">
        <f t="shared" si="6"/>
        <v>0</v>
      </c>
      <c r="AJ21" s="73">
        <f t="shared" si="7"/>
        <v>0</v>
      </c>
      <c r="AK21" s="152" t="e">
        <f t="shared" si="8"/>
        <v>#DIV/0!</v>
      </c>
      <c r="AL21" s="59"/>
    </row>
    <row r="22" spans="1:38" ht="18" customHeight="1">
      <c r="A22" s="39"/>
      <c r="B22" s="212" t="s">
        <v>352</v>
      </c>
      <c r="C22" s="42">
        <f t="shared" ref="C22:AF22" si="9">SUM(C3:C21)</f>
        <v>20</v>
      </c>
      <c r="D22" s="41">
        <f t="shared" si="9"/>
        <v>14</v>
      </c>
      <c r="E22" s="41">
        <f t="shared" si="9"/>
        <v>9.5</v>
      </c>
      <c r="F22" s="41">
        <f t="shared" si="9"/>
        <v>14</v>
      </c>
      <c r="G22" s="42">
        <f t="shared" si="9"/>
        <v>16.5</v>
      </c>
      <c r="H22" s="42">
        <f t="shared" si="9"/>
        <v>18.5</v>
      </c>
      <c r="I22" s="41">
        <f t="shared" si="9"/>
        <v>14.5</v>
      </c>
      <c r="J22" s="41">
        <f t="shared" si="9"/>
        <v>13.5</v>
      </c>
      <c r="K22" s="41">
        <f t="shared" si="9"/>
        <v>9.5</v>
      </c>
      <c r="L22" s="41">
        <f t="shared" si="9"/>
        <v>12</v>
      </c>
      <c r="M22" s="42">
        <f t="shared" si="9"/>
        <v>18.5</v>
      </c>
      <c r="N22" s="42">
        <f t="shared" si="9"/>
        <v>16</v>
      </c>
      <c r="O22" s="41">
        <f t="shared" si="9"/>
        <v>10</v>
      </c>
      <c r="P22" s="42">
        <f t="shared" si="9"/>
        <v>20.5</v>
      </c>
      <c r="Q22" s="42">
        <f t="shared" si="9"/>
        <v>15.5</v>
      </c>
      <c r="R22" s="42">
        <f t="shared" si="9"/>
        <v>16.5</v>
      </c>
      <c r="S22" s="42">
        <f t="shared" si="9"/>
        <v>18.5</v>
      </c>
      <c r="T22" s="42">
        <f t="shared" si="9"/>
        <v>16</v>
      </c>
      <c r="U22" s="41">
        <f t="shared" si="9"/>
        <v>11.5</v>
      </c>
      <c r="V22" s="42">
        <f t="shared" si="9"/>
        <v>16.5</v>
      </c>
      <c r="W22" s="41">
        <f t="shared" si="9"/>
        <v>11.5</v>
      </c>
      <c r="X22" s="41">
        <f t="shared" si="9"/>
        <v>12</v>
      </c>
      <c r="Y22" s="42">
        <f t="shared" si="9"/>
        <v>18</v>
      </c>
      <c r="Z22" s="42">
        <f t="shared" si="9"/>
        <v>15.5</v>
      </c>
      <c r="AA22" s="41">
        <f t="shared" si="9"/>
        <v>13.5</v>
      </c>
      <c r="AB22" s="41">
        <f t="shared" si="9"/>
        <v>12.5</v>
      </c>
      <c r="AC22" s="98">
        <f t="shared" si="9"/>
        <v>258</v>
      </c>
      <c r="AD22" s="101">
        <f t="shared" si="9"/>
        <v>384.5</v>
      </c>
      <c r="AE22" s="134">
        <f t="shared" si="9"/>
        <v>389.5</v>
      </c>
      <c r="AF22" s="101">
        <f t="shared" si="9"/>
        <v>-5</v>
      </c>
      <c r="AG22" s="213">
        <f t="shared" si="4"/>
        <v>1.4903100775193798</v>
      </c>
      <c r="AH22" s="214">
        <f t="shared" ref="AH22:AJ22" si="10">SUM(AH3:AH21)</f>
        <v>112</v>
      </c>
      <c r="AI22" s="214">
        <f t="shared" si="10"/>
        <v>118</v>
      </c>
      <c r="AJ22" s="214">
        <f t="shared" si="10"/>
        <v>28</v>
      </c>
      <c r="AK22" s="215">
        <f t="shared" si="8"/>
        <v>0.48837209302325579</v>
      </c>
    </row>
    <row r="23" spans="1:38" ht="18" customHeight="1">
      <c r="A23" s="39"/>
      <c r="B23" s="49" t="s">
        <v>63</v>
      </c>
      <c r="C23" s="51">
        <f t="shared" ref="C23:AB23" si="11">30-C22</f>
        <v>10</v>
      </c>
      <c r="D23" s="50">
        <f t="shared" si="11"/>
        <v>16</v>
      </c>
      <c r="E23" s="50">
        <f t="shared" si="11"/>
        <v>20.5</v>
      </c>
      <c r="F23" s="50">
        <f t="shared" si="11"/>
        <v>16</v>
      </c>
      <c r="G23" s="51">
        <f t="shared" si="11"/>
        <v>13.5</v>
      </c>
      <c r="H23" s="51">
        <f t="shared" si="11"/>
        <v>11.5</v>
      </c>
      <c r="I23" s="50">
        <f t="shared" si="11"/>
        <v>15.5</v>
      </c>
      <c r="J23" s="50">
        <f t="shared" si="11"/>
        <v>16.5</v>
      </c>
      <c r="K23" s="50">
        <f t="shared" si="11"/>
        <v>20.5</v>
      </c>
      <c r="L23" s="50">
        <f t="shared" si="11"/>
        <v>18</v>
      </c>
      <c r="M23" s="51">
        <f t="shared" si="11"/>
        <v>11.5</v>
      </c>
      <c r="N23" s="51">
        <f t="shared" si="11"/>
        <v>14</v>
      </c>
      <c r="O23" s="50">
        <f t="shared" si="11"/>
        <v>20</v>
      </c>
      <c r="P23" s="51">
        <f t="shared" si="11"/>
        <v>9.5</v>
      </c>
      <c r="Q23" s="51">
        <f t="shared" si="11"/>
        <v>14.5</v>
      </c>
      <c r="R23" s="51">
        <f t="shared" si="11"/>
        <v>13.5</v>
      </c>
      <c r="S23" s="51">
        <f t="shared" si="11"/>
        <v>11.5</v>
      </c>
      <c r="T23" s="51">
        <f t="shared" si="11"/>
        <v>14</v>
      </c>
      <c r="U23" s="50">
        <f t="shared" si="11"/>
        <v>18.5</v>
      </c>
      <c r="V23" s="51">
        <f t="shared" si="11"/>
        <v>13.5</v>
      </c>
      <c r="W23" s="50">
        <f t="shared" si="11"/>
        <v>18.5</v>
      </c>
      <c r="X23" s="50">
        <f t="shared" si="11"/>
        <v>18</v>
      </c>
      <c r="Y23" s="51">
        <f t="shared" si="11"/>
        <v>12</v>
      </c>
      <c r="Z23" s="51">
        <f t="shared" si="11"/>
        <v>14.5</v>
      </c>
      <c r="AA23" s="50">
        <f t="shared" si="11"/>
        <v>16.5</v>
      </c>
      <c r="AB23" s="50">
        <f t="shared" si="11"/>
        <v>17.5</v>
      </c>
      <c r="AC23" s="39"/>
      <c r="AD23" s="39"/>
      <c r="AE23" s="39"/>
      <c r="AF23" s="39"/>
      <c r="AK23" s="20"/>
    </row>
    <row r="24" spans="1:38" ht="18" customHeight="1">
      <c r="A24" s="39"/>
      <c r="B24" s="49" t="s">
        <v>64</v>
      </c>
      <c r="C24" s="53" t="s">
        <v>125</v>
      </c>
      <c r="D24" s="53" t="s">
        <v>66</v>
      </c>
      <c r="E24" s="53" t="s">
        <v>67</v>
      </c>
      <c r="F24" s="53" t="s">
        <v>265</v>
      </c>
      <c r="G24" s="53" t="s">
        <v>69</v>
      </c>
      <c r="H24" s="53" t="s">
        <v>169</v>
      </c>
      <c r="I24" s="53" t="s">
        <v>71</v>
      </c>
      <c r="J24" s="53" t="s">
        <v>267</v>
      </c>
      <c r="K24" s="53" t="s">
        <v>268</v>
      </c>
      <c r="L24" s="53" t="s">
        <v>269</v>
      </c>
      <c r="M24" s="53" t="s">
        <v>372</v>
      </c>
      <c r="N24" s="53" t="s">
        <v>76</v>
      </c>
      <c r="O24" s="53" t="s">
        <v>373</v>
      </c>
      <c r="P24" s="53" t="s">
        <v>125</v>
      </c>
      <c r="Q24" s="53" t="s">
        <v>126</v>
      </c>
      <c r="R24" s="193" t="s">
        <v>374</v>
      </c>
      <c r="S24" s="193" t="s">
        <v>330</v>
      </c>
      <c r="T24" s="193" t="s">
        <v>331</v>
      </c>
      <c r="U24" s="193" t="s">
        <v>375</v>
      </c>
      <c r="V24" s="193" t="s">
        <v>376</v>
      </c>
      <c r="W24" s="193" t="s">
        <v>377</v>
      </c>
      <c r="X24" s="193" t="s">
        <v>378</v>
      </c>
      <c r="Y24" s="193" t="s">
        <v>379</v>
      </c>
      <c r="Z24" s="193" t="s">
        <v>380</v>
      </c>
      <c r="AA24" s="216" t="s">
        <v>381</v>
      </c>
      <c r="AB24" s="216" t="s">
        <v>382</v>
      </c>
      <c r="AC24" s="39"/>
      <c r="AD24" s="39"/>
      <c r="AE24" s="39"/>
      <c r="AF24" s="39"/>
      <c r="AK24" s="20"/>
    </row>
    <row r="25" spans="1:38" ht="18" customHeight="1">
      <c r="A25" s="57">
        <v>20</v>
      </c>
      <c r="B25" s="39"/>
      <c r="C25" s="59">
        <f t="shared" ref="C25:O25" si="12">COUNT(C3:C21)</f>
        <v>10</v>
      </c>
      <c r="D25" s="59">
        <f t="shared" si="12"/>
        <v>10</v>
      </c>
      <c r="E25" s="59">
        <f t="shared" si="12"/>
        <v>10</v>
      </c>
      <c r="F25" s="59">
        <f t="shared" si="12"/>
        <v>10</v>
      </c>
      <c r="G25" s="59">
        <f t="shared" si="12"/>
        <v>10</v>
      </c>
      <c r="H25" s="59">
        <f t="shared" si="12"/>
        <v>10</v>
      </c>
      <c r="I25" s="59">
        <f t="shared" si="12"/>
        <v>9</v>
      </c>
      <c r="J25" s="59">
        <f t="shared" si="12"/>
        <v>10</v>
      </c>
      <c r="K25" s="59">
        <f t="shared" si="12"/>
        <v>10</v>
      </c>
      <c r="L25" s="59">
        <f t="shared" si="12"/>
        <v>10</v>
      </c>
      <c r="M25" s="59">
        <f t="shared" si="12"/>
        <v>10</v>
      </c>
      <c r="N25" s="59">
        <f t="shared" si="12"/>
        <v>10</v>
      </c>
      <c r="O25" s="59">
        <f t="shared" si="12"/>
        <v>10</v>
      </c>
      <c r="P25" s="194" t="s">
        <v>89</v>
      </c>
      <c r="Q25" s="194" t="s">
        <v>90</v>
      </c>
      <c r="R25" s="193" t="s">
        <v>383</v>
      </c>
      <c r="S25" s="193" t="s">
        <v>384</v>
      </c>
      <c r="T25" s="193" t="s">
        <v>385</v>
      </c>
      <c r="U25" s="193" t="s">
        <v>386</v>
      </c>
      <c r="V25" s="193" t="s">
        <v>387</v>
      </c>
      <c r="W25" s="193" t="s">
        <v>388</v>
      </c>
      <c r="X25" s="193" t="s">
        <v>389</v>
      </c>
      <c r="Y25" s="193" t="s">
        <v>390</v>
      </c>
      <c r="Z25" s="193" t="s">
        <v>391</v>
      </c>
      <c r="AA25" s="216" t="s">
        <v>392</v>
      </c>
      <c r="AB25" s="216" t="s">
        <v>393</v>
      </c>
      <c r="AC25" s="39"/>
      <c r="AD25" s="39"/>
      <c r="AE25" s="39"/>
      <c r="AF25" s="39"/>
    </row>
    <row r="26" spans="1:38" ht="18" customHeight="1">
      <c r="A26" s="564">
        <v>2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>
        <f t="shared" ref="P26:AB26" si="13">COUNT(P3:P21)</f>
        <v>10</v>
      </c>
      <c r="Q26" s="59">
        <f t="shared" si="13"/>
        <v>10</v>
      </c>
      <c r="R26" s="59">
        <f t="shared" si="13"/>
        <v>10</v>
      </c>
      <c r="S26" s="59">
        <f t="shared" si="13"/>
        <v>10</v>
      </c>
      <c r="T26" s="59">
        <f t="shared" si="13"/>
        <v>10</v>
      </c>
      <c r="U26" s="59">
        <f t="shared" si="13"/>
        <v>9</v>
      </c>
      <c r="V26" s="59">
        <f t="shared" si="13"/>
        <v>10</v>
      </c>
      <c r="W26" s="59">
        <f t="shared" si="13"/>
        <v>10</v>
      </c>
      <c r="X26" s="59">
        <f t="shared" si="13"/>
        <v>10</v>
      </c>
      <c r="Y26" s="59">
        <f t="shared" si="13"/>
        <v>10</v>
      </c>
      <c r="Z26" s="59">
        <f t="shared" si="13"/>
        <v>10</v>
      </c>
      <c r="AA26" s="59">
        <f t="shared" si="13"/>
        <v>10</v>
      </c>
      <c r="AB26" s="59">
        <f t="shared" si="13"/>
        <v>10</v>
      </c>
    </row>
    <row r="27" spans="1:38" ht="18" customHeight="1"/>
    <row r="28" spans="1:38" ht="18" customHeight="1"/>
    <row r="29" spans="1:38" ht="18" customHeight="1"/>
    <row r="30" spans="1:38" ht="18" customHeight="1"/>
    <row r="31" spans="1:38" ht="18" customHeight="1"/>
    <row r="32" spans="1:38" ht="18" customHeight="1"/>
    <row r="33" ht="18" customHeight="1"/>
    <row r="34" ht="18" customHeight="1"/>
    <row r="35" ht="18" customHeight="1"/>
    <row r="36" ht="18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5" right="0.25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2"/>
  <sheetViews>
    <sheetView workbookViewId="0">
      <pane xSplit="2" topLeftCell="C1" activePane="topRight" state="frozen"/>
      <selection pane="topRight" activeCell="D2" sqref="D2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5.6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>
        <v>2021</v>
      </c>
      <c r="B1" s="482" t="s">
        <v>394</v>
      </c>
      <c r="C1" s="461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62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483" t="s">
        <v>3</v>
      </c>
      <c r="AD1" s="479" t="s">
        <v>4</v>
      </c>
      <c r="AE1" s="479" t="s">
        <v>5</v>
      </c>
      <c r="AF1" s="479" t="s">
        <v>6</v>
      </c>
      <c r="AG1" s="480" t="s">
        <v>7</v>
      </c>
      <c r="AH1" s="480" t="s">
        <v>8</v>
      </c>
      <c r="AI1" s="480" t="s">
        <v>9</v>
      </c>
      <c r="AJ1" s="480" t="s">
        <v>10</v>
      </c>
      <c r="AK1" s="481" t="s">
        <v>11</v>
      </c>
    </row>
    <row r="2" spans="1:38" ht="18" customHeight="1">
      <c r="A2" s="435"/>
      <c r="B2" s="454"/>
      <c r="C2" s="217" t="s">
        <v>16</v>
      </c>
      <c r="D2" s="218" t="s">
        <v>17</v>
      </c>
      <c r="E2" s="218" t="s">
        <v>23</v>
      </c>
      <c r="F2" s="218" t="s">
        <v>36</v>
      </c>
      <c r="G2" s="218" t="s">
        <v>21</v>
      </c>
      <c r="H2" s="219" t="s">
        <v>33</v>
      </c>
      <c r="I2" s="217" t="s">
        <v>103</v>
      </c>
      <c r="J2" s="217" t="s">
        <v>18</v>
      </c>
      <c r="K2" s="218" t="s">
        <v>24</v>
      </c>
      <c r="L2" s="217" t="s">
        <v>12</v>
      </c>
      <c r="M2" s="218" t="s">
        <v>13</v>
      </c>
      <c r="N2" s="217" t="s">
        <v>14</v>
      </c>
      <c r="O2" s="218" t="s">
        <v>15</v>
      </c>
      <c r="P2" s="220" t="s">
        <v>29</v>
      </c>
      <c r="Q2" s="221" t="s">
        <v>30</v>
      </c>
      <c r="R2" s="220" t="s">
        <v>34</v>
      </c>
      <c r="S2" s="222" t="s">
        <v>20</v>
      </c>
      <c r="T2" s="223" t="s">
        <v>21</v>
      </c>
      <c r="U2" s="222" t="s">
        <v>22</v>
      </c>
      <c r="V2" s="221" t="s">
        <v>38</v>
      </c>
      <c r="W2" s="224" t="s">
        <v>35</v>
      </c>
      <c r="X2" s="224" t="s">
        <v>25</v>
      </c>
      <c r="Y2" s="221" t="s">
        <v>26</v>
      </c>
      <c r="Z2" s="221" t="s">
        <v>19</v>
      </c>
      <c r="AA2" s="224" t="s">
        <v>27</v>
      </c>
      <c r="AB2" s="221" t="s">
        <v>28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7" t="s">
        <v>19</v>
      </c>
      <c r="B3" s="91" t="s">
        <v>395</v>
      </c>
      <c r="C3" s="121"/>
      <c r="D3" s="121">
        <v>1.5</v>
      </c>
      <c r="E3" s="121">
        <v>3</v>
      </c>
      <c r="F3" s="121">
        <v>3</v>
      </c>
      <c r="G3" s="121">
        <v>2.5</v>
      </c>
      <c r="H3" s="121">
        <v>3</v>
      </c>
      <c r="I3" s="121"/>
      <c r="J3" s="121">
        <v>0.5</v>
      </c>
      <c r="K3" s="121">
        <v>3</v>
      </c>
      <c r="L3" s="121">
        <v>3</v>
      </c>
      <c r="M3" s="121">
        <v>2</v>
      </c>
      <c r="N3" s="121">
        <v>1.5</v>
      </c>
      <c r="O3" s="122"/>
      <c r="P3" s="121"/>
      <c r="Q3" s="121">
        <v>2.5</v>
      </c>
      <c r="R3" s="121">
        <v>2</v>
      </c>
      <c r="S3" s="121">
        <v>0</v>
      </c>
      <c r="T3" s="121">
        <v>2</v>
      </c>
      <c r="U3" s="121"/>
      <c r="V3" s="121">
        <v>2.5</v>
      </c>
      <c r="W3" s="121">
        <v>2</v>
      </c>
      <c r="X3" s="121"/>
      <c r="Y3" s="121"/>
      <c r="Z3" s="121">
        <v>0</v>
      </c>
      <c r="AA3" s="121">
        <v>2</v>
      </c>
      <c r="AB3" s="123">
        <v>2</v>
      </c>
      <c r="AC3" s="68">
        <f t="shared" ref="AC3:AC26" si="0">COUNT(C3:AB3)</f>
        <v>19</v>
      </c>
      <c r="AD3" s="225">
        <f t="shared" ref="AD3:AD26" si="1">SUM(C3:AB3)</f>
        <v>38</v>
      </c>
      <c r="AE3" s="143">
        <f t="shared" ref="AE3:AE26" si="2">(AC3)*3-(AD3)</f>
        <v>19</v>
      </c>
      <c r="AF3" s="226">
        <f t="shared" ref="AF3:AF26" si="3">AD3-AE3</f>
        <v>19</v>
      </c>
      <c r="AG3" s="146">
        <f t="shared" ref="AG3:AG27" si="4">AD3/AC3</f>
        <v>2</v>
      </c>
      <c r="AH3" s="73">
        <f t="shared" ref="AH3:AH26" si="5">COUNTIFS(C3:AB3,"&gt;1.5")</f>
        <v>14</v>
      </c>
      <c r="AI3" s="73">
        <f t="shared" ref="AI3:AI26" si="6">COUNTIFS(C3:AB3,"&lt;1.5")</f>
        <v>3</v>
      </c>
      <c r="AJ3" s="73">
        <f t="shared" ref="AJ3:AJ26" si="7">COUNTIFS(C3:AB3,"=1.5")</f>
        <v>2</v>
      </c>
      <c r="AK3" s="74">
        <f t="shared" ref="AK3:AK27" si="8">((AH3)+0.5*(AJ3))/SUM(AH3:AJ3)</f>
        <v>0.78947368421052633</v>
      </c>
      <c r="AL3" s="126" t="s">
        <v>45</v>
      </c>
    </row>
    <row r="4" spans="1:38" ht="18" customHeight="1">
      <c r="A4" s="7" t="s">
        <v>19</v>
      </c>
      <c r="B4" s="227" t="s">
        <v>396</v>
      </c>
      <c r="C4" s="124"/>
      <c r="D4" s="124">
        <v>2</v>
      </c>
      <c r="E4" s="124">
        <v>3</v>
      </c>
      <c r="F4" s="124">
        <v>2.5</v>
      </c>
      <c r="G4" s="124"/>
      <c r="H4" s="124">
        <v>3</v>
      </c>
      <c r="I4" s="124"/>
      <c r="J4" s="124"/>
      <c r="K4" s="124">
        <v>1</v>
      </c>
      <c r="L4" s="124">
        <v>2.5</v>
      </c>
      <c r="M4" s="124"/>
      <c r="N4" s="124"/>
      <c r="O4" s="228"/>
      <c r="P4" s="124"/>
      <c r="Q4" s="124">
        <v>0</v>
      </c>
      <c r="R4" s="124">
        <v>3</v>
      </c>
      <c r="S4" s="124"/>
      <c r="T4" s="124">
        <v>2.5</v>
      </c>
      <c r="U4" s="124"/>
      <c r="V4" s="124">
        <v>3</v>
      </c>
      <c r="W4" s="124">
        <v>0.5</v>
      </c>
      <c r="X4" s="124"/>
      <c r="Y4" s="124">
        <v>3</v>
      </c>
      <c r="Z4" s="124">
        <v>1</v>
      </c>
      <c r="AA4" s="124"/>
      <c r="AB4" s="124"/>
      <c r="AC4" s="68">
        <f t="shared" si="0"/>
        <v>13</v>
      </c>
      <c r="AD4" s="225">
        <f t="shared" si="1"/>
        <v>27</v>
      </c>
      <c r="AE4" s="69">
        <f t="shared" si="2"/>
        <v>12</v>
      </c>
      <c r="AF4" s="226">
        <f t="shared" si="3"/>
        <v>15</v>
      </c>
      <c r="AG4" s="146">
        <f t="shared" si="4"/>
        <v>2.0769230769230771</v>
      </c>
      <c r="AH4" s="73">
        <f t="shared" si="5"/>
        <v>9</v>
      </c>
      <c r="AI4" s="73">
        <f t="shared" si="6"/>
        <v>4</v>
      </c>
      <c r="AJ4" s="73">
        <f t="shared" si="7"/>
        <v>0</v>
      </c>
      <c r="AK4" s="74">
        <f t="shared" si="8"/>
        <v>0.69230769230769229</v>
      </c>
      <c r="AL4" s="59"/>
    </row>
    <row r="5" spans="1:38" ht="18" customHeight="1">
      <c r="A5" s="7" t="s">
        <v>19</v>
      </c>
      <c r="B5" s="227" t="s">
        <v>397</v>
      </c>
      <c r="C5" s="128"/>
      <c r="D5" s="128"/>
      <c r="E5" s="128"/>
      <c r="F5" s="128"/>
      <c r="G5" s="128"/>
      <c r="H5" s="128"/>
      <c r="I5" s="128"/>
      <c r="J5" s="128">
        <v>2.5</v>
      </c>
      <c r="K5" s="128">
        <v>1.5</v>
      </c>
      <c r="L5" s="128">
        <v>3</v>
      </c>
      <c r="M5" s="128">
        <v>2</v>
      </c>
      <c r="N5" s="128"/>
      <c r="O5" s="183"/>
      <c r="P5" s="128"/>
      <c r="Q5" s="128">
        <v>2</v>
      </c>
      <c r="R5" s="124">
        <v>2</v>
      </c>
      <c r="S5" s="124"/>
      <c r="T5" s="124">
        <v>2</v>
      </c>
      <c r="U5" s="124">
        <v>3</v>
      </c>
      <c r="V5" s="124">
        <v>2</v>
      </c>
      <c r="W5" s="124"/>
      <c r="X5" s="124">
        <v>2.5</v>
      </c>
      <c r="Y5" s="124"/>
      <c r="Z5" s="124"/>
      <c r="AA5" s="124"/>
      <c r="AB5" s="124"/>
      <c r="AC5" s="68">
        <f t="shared" si="0"/>
        <v>10</v>
      </c>
      <c r="AD5" s="225">
        <f t="shared" si="1"/>
        <v>22.5</v>
      </c>
      <c r="AE5" s="162">
        <f t="shared" si="2"/>
        <v>7.5</v>
      </c>
      <c r="AF5" s="150">
        <f t="shared" si="3"/>
        <v>15</v>
      </c>
      <c r="AG5" s="151">
        <f t="shared" si="4"/>
        <v>2.25</v>
      </c>
      <c r="AH5" s="73">
        <f t="shared" si="5"/>
        <v>9</v>
      </c>
      <c r="AI5" s="73">
        <f t="shared" si="6"/>
        <v>0</v>
      </c>
      <c r="AJ5" s="73">
        <f t="shared" si="7"/>
        <v>1</v>
      </c>
      <c r="AK5" s="152">
        <f t="shared" si="8"/>
        <v>0.95</v>
      </c>
      <c r="AL5" s="59"/>
    </row>
    <row r="6" spans="1:38" ht="18" customHeight="1">
      <c r="A6" s="7" t="s">
        <v>19</v>
      </c>
      <c r="B6" s="24" t="s">
        <v>398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83"/>
      <c r="P6" s="128"/>
      <c r="Q6" s="128"/>
      <c r="R6" s="124"/>
      <c r="S6" s="124"/>
      <c r="T6" s="124">
        <v>3</v>
      </c>
      <c r="U6" s="124">
        <v>0</v>
      </c>
      <c r="V6" s="124">
        <v>3</v>
      </c>
      <c r="W6" s="124">
        <v>0.5</v>
      </c>
      <c r="X6" s="124">
        <v>2.5</v>
      </c>
      <c r="Y6" s="124">
        <v>1</v>
      </c>
      <c r="Z6" s="124">
        <v>2.5</v>
      </c>
      <c r="AA6" s="124">
        <v>2.5</v>
      </c>
      <c r="AB6" s="200">
        <v>0.5</v>
      </c>
      <c r="AC6" s="68">
        <f t="shared" si="0"/>
        <v>9</v>
      </c>
      <c r="AD6" s="225">
        <f t="shared" si="1"/>
        <v>15.5</v>
      </c>
      <c r="AE6" s="162">
        <f t="shared" si="2"/>
        <v>11.5</v>
      </c>
      <c r="AF6" s="150">
        <f t="shared" si="3"/>
        <v>4</v>
      </c>
      <c r="AG6" s="151">
        <f t="shared" si="4"/>
        <v>1.7222222222222223</v>
      </c>
      <c r="AH6" s="73">
        <f t="shared" si="5"/>
        <v>5</v>
      </c>
      <c r="AI6" s="73">
        <f t="shared" si="6"/>
        <v>4</v>
      </c>
      <c r="AJ6" s="73">
        <f t="shared" si="7"/>
        <v>0</v>
      </c>
      <c r="AK6" s="152">
        <f t="shared" si="8"/>
        <v>0.55555555555555558</v>
      </c>
      <c r="AL6" s="126" t="s">
        <v>45</v>
      </c>
    </row>
    <row r="7" spans="1:38" ht="18" customHeight="1">
      <c r="A7" s="7" t="s">
        <v>19</v>
      </c>
      <c r="B7" s="227" t="s">
        <v>399</v>
      </c>
      <c r="C7" s="66">
        <v>1</v>
      </c>
      <c r="D7" s="124"/>
      <c r="E7" s="124">
        <v>0.5</v>
      </c>
      <c r="F7" s="124">
        <v>3</v>
      </c>
      <c r="G7" s="124">
        <v>3</v>
      </c>
      <c r="H7" s="124"/>
      <c r="I7" s="124"/>
      <c r="J7" s="124"/>
      <c r="K7" s="124">
        <v>2.5</v>
      </c>
      <c r="L7" s="124">
        <v>2</v>
      </c>
      <c r="M7" s="124">
        <v>2.5</v>
      </c>
      <c r="N7" s="124">
        <v>1.5</v>
      </c>
      <c r="O7" s="228"/>
      <c r="P7" s="124">
        <v>0.5</v>
      </c>
      <c r="Q7" s="124">
        <v>3</v>
      </c>
      <c r="R7" s="124">
        <v>0</v>
      </c>
      <c r="S7" s="124">
        <v>1</v>
      </c>
      <c r="T7" s="229">
        <v>2</v>
      </c>
      <c r="U7" s="66"/>
      <c r="V7" s="124"/>
      <c r="W7" s="124">
        <v>0.5</v>
      </c>
      <c r="X7" s="124">
        <v>1</v>
      </c>
      <c r="Y7" s="124">
        <v>1</v>
      </c>
      <c r="Z7" s="124">
        <v>2.5</v>
      </c>
      <c r="AA7" s="124">
        <v>2</v>
      </c>
      <c r="AB7" s="200">
        <v>0.5</v>
      </c>
      <c r="AC7" s="68">
        <f t="shared" si="0"/>
        <v>19</v>
      </c>
      <c r="AD7" s="225">
        <f t="shared" si="1"/>
        <v>30</v>
      </c>
      <c r="AE7" s="162">
        <f t="shared" si="2"/>
        <v>27</v>
      </c>
      <c r="AF7" s="150">
        <f t="shared" si="3"/>
        <v>3</v>
      </c>
      <c r="AG7" s="151">
        <f t="shared" si="4"/>
        <v>1.5789473684210527</v>
      </c>
      <c r="AH7" s="73">
        <f t="shared" si="5"/>
        <v>9</v>
      </c>
      <c r="AI7" s="73">
        <f t="shared" si="6"/>
        <v>9</v>
      </c>
      <c r="AJ7" s="73">
        <f t="shared" si="7"/>
        <v>1</v>
      </c>
      <c r="AK7" s="152">
        <f t="shared" si="8"/>
        <v>0.5</v>
      </c>
      <c r="AL7" s="59"/>
    </row>
    <row r="8" spans="1:38" ht="18" customHeight="1">
      <c r="A8" s="7" t="s">
        <v>19</v>
      </c>
      <c r="B8" s="78" t="s">
        <v>400</v>
      </c>
      <c r="C8" s="124"/>
      <c r="D8" s="124"/>
      <c r="E8" s="124"/>
      <c r="F8" s="124"/>
      <c r="G8" s="124">
        <v>1.5</v>
      </c>
      <c r="H8" s="124"/>
      <c r="I8" s="124">
        <v>1</v>
      </c>
      <c r="J8" s="124">
        <v>3</v>
      </c>
      <c r="K8" s="124"/>
      <c r="L8" s="124"/>
      <c r="M8" s="124">
        <v>0.5</v>
      </c>
      <c r="N8" s="124">
        <v>3</v>
      </c>
      <c r="O8" s="228"/>
      <c r="P8" s="124">
        <v>1.5</v>
      </c>
      <c r="Q8" s="124"/>
      <c r="R8" s="124"/>
      <c r="S8" s="124"/>
      <c r="T8" s="66"/>
      <c r="U8" s="124"/>
      <c r="V8" s="124"/>
      <c r="W8" s="124"/>
      <c r="X8" s="124"/>
      <c r="Y8" s="124"/>
      <c r="Z8" s="124"/>
      <c r="AA8" s="124"/>
      <c r="AB8" s="124"/>
      <c r="AC8" s="68">
        <f t="shared" si="0"/>
        <v>6</v>
      </c>
      <c r="AD8" s="225">
        <f t="shared" si="1"/>
        <v>10.5</v>
      </c>
      <c r="AE8" s="162">
        <f t="shared" si="2"/>
        <v>7.5</v>
      </c>
      <c r="AF8" s="150">
        <f t="shared" si="3"/>
        <v>3</v>
      </c>
      <c r="AG8" s="151">
        <f t="shared" si="4"/>
        <v>1.75</v>
      </c>
      <c r="AH8" s="73">
        <f t="shared" si="5"/>
        <v>2</v>
      </c>
      <c r="AI8" s="73">
        <f t="shared" si="6"/>
        <v>2</v>
      </c>
      <c r="AJ8" s="73">
        <f t="shared" si="7"/>
        <v>2</v>
      </c>
      <c r="AK8" s="152">
        <f t="shared" si="8"/>
        <v>0.5</v>
      </c>
      <c r="AL8" s="59"/>
    </row>
    <row r="9" spans="1:38" ht="18" customHeight="1">
      <c r="A9" s="7" t="s">
        <v>19</v>
      </c>
      <c r="B9" s="21" t="s">
        <v>401</v>
      </c>
      <c r="C9" s="124">
        <v>0</v>
      </c>
      <c r="D9" s="124"/>
      <c r="E9" s="124"/>
      <c r="F9" s="124">
        <v>2</v>
      </c>
      <c r="G9" s="124"/>
      <c r="H9" s="124">
        <v>1</v>
      </c>
      <c r="I9" s="124"/>
      <c r="J9" s="124"/>
      <c r="K9" s="124">
        <v>0</v>
      </c>
      <c r="L9" s="124"/>
      <c r="M9" s="124">
        <v>2.5</v>
      </c>
      <c r="N9" s="124"/>
      <c r="O9" s="228"/>
      <c r="P9" s="124">
        <v>3</v>
      </c>
      <c r="Q9" s="124">
        <v>3</v>
      </c>
      <c r="R9" s="66"/>
      <c r="S9" s="77"/>
      <c r="T9" s="124"/>
      <c r="U9" s="66"/>
      <c r="V9" s="124">
        <v>3</v>
      </c>
      <c r="W9" s="124">
        <v>0</v>
      </c>
      <c r="X9" s="124">
        <v>1</v>
      </c>
      <c r="Y9" s="124">
        <v>2</v>
      </c>
      <c r="Z9" s="124"/>
      <c r="AA9" s="124">
        <v>1.5</v>
      </c>
      <c r="AB9" s="200">
        <v>0.5</v>
      </c>
      <c r="AC9" s="68">
        <f t="shared" si="0"/>
        <v>13</v>
      </c>
      <c r="AD9" s="225">
        <f t="shared" si="1"/>
        <v>19.5</v>
      </c>
      <c r="AE9" s="162">
        <f t="shared" si="2"/>
        <v>19.5</v>
      </c>
      <c r="AF9" s="150">
        <f t="shared" si="3"/>
        <v>0</v>
      </c>
      <c r="AG9" s="151">
        <f t="shared" si="4"/>
        <v>1.5</v>
      </c>
      <c r="AH9" s="73">
        <f t="shared" si="5"/>
        <v>6</v>
      </c>
      <c r="AI9" s="73">
        <f t="shared" si="6"/>
        <v>6</v>
      </c>
      <c r="AJ9" s="73">
        <f t="shared" si="7"/>
        <v>1</v>
      </c>
      <c r="AK9" s="152">
        <f t="shared" si="8"/>
        <v>0.5</v>
      </c>
      <c r="AL9" s="59"/>
    </row>
    <row r="10" spans="1:38" ht="18" customHeight="1">
      <c r="A10" s="7" t="s">
        <v>19</v>
      </c>
      <c r="B10" s="21" t="s">
        <v>402</v>
      </c>
      <c r="C10" s="124"/>
      <c r="D10" s="229"/>
      <c r="E10" s="229">
        <v>3</v>
      </c>
      <c r="F10" s="229"/>
      <c r="G10" s="229">
        <v>0.5</v>
      </c>
      <c r="H10" s="229"/>
      <c r="I10" s="229">
        <v>1</v>
      </c>
      <c r="J10" s="229"/>
      <c r="K10" s="229"/>
      <c r="L10" s="229">
        <v>3</v>
      </c>
      <c r="M10" s="229"/>
      <c r="N10" s="229">
        <v>0.5</v>
      </c>
      <c r="O10" s="230"/>
      <c r="P10" s="229"/>
      <c r="Q10" s="229">
        <v>2.5</v>
      </c>
      <c r="R10" s="229"/>
      <c r="S10" s="124">
        <v>0</v>
      </c>
      <c r="T10" s="124"/>
      <c r="U10" s="124">
        <v>1</v>
      </c>
      <c r="V10" s="124"/>
      <c r="W10" s="124"/>
      <c r="X10" s="124"/>
      <c r="Y10" s="124"/>
      <c r="Z10" s="124"/>
      <c r="AA10" s="124"/>
      <c r="AB10" s="124"/>
      <c r="AC10" s="68">
        <f t="shared" si="0"/>
        <v>8</v>
      </c>
      <c r="AD10" s="225">
        <f t="shared" si="1"/>
        <v>11.5</v>
      </c>
      <c r="AE10" s="162">
        <f t="shared" si="2"/>
        <v>12.5</v>
      </c>
      <c r="AF10" s="150">
        <f t="shared" si="3"/>
        <v>-1</v>
      </c>
      <c r="AG10" s="151">
        <f t="shared" si="4"/>
        <v>1.4375</v>
      </c>
      <c r="AH10" s="73">
        <f t="shared" si="5"/>
        <v>3</v>
      </c>
      <c r="AI10" s="73">
        <f t="shared" si="6"/>
        <v>5</v>
      </c>
      <c r="AJ10" s="73">
        <f t="shared" si="7"/>
        <v>0</v>
      </c>
      <c r="AK10" s="152">
        <f t="shared" si="8"/>
        <v>0.375</v>
      </c>
      <c r="AL10" s="59"/>
    </row>
    <row r="11" spans="1:38" ht="18" customHeight="1">
      <c r="A11" s="7" t="s">
        <v>19</v>
      </c>
      <c r="B11" s="231" t="s">
        <v>403</v>
      </c>
      <c r="C11" s="124">
        <v>2.5</v>
      </c>
      <c r="D11" s="124">
        <v>0.5</v>
      </c>
      <c r="E11" s="124">
        <v>1.5</v>
      </c>
      <c r="F11" s="124">
        <v>0</v>
      </c>
      <c r="G11" s="124">
        <v>0</v>
      </c>
      <c r="H11" s="124"/>
      <c r="I11" s="124"/>
      <c r="J11" s="124"/>
      <c r="K11" s="124"/>
      <c r="L11" s="124">
        <v>3</v>
      </c>
      <c r="M11" s="124">
        <v>0</v>
      </c>
      <c r="N11" s="124"/>
      <c r="O11" s="228"/>
      <c r="P11" s="124">
        <v>1.5</v>
      </c>
      <c r="Q11" s="124">
        <v>2</v>
      </c>
      <c r="R11" s="124">
        <v>2</v>
      </c>
      <c r="S11" s="124">
        <v>1.5</v>
      </c>
      <c r="T11" s="124">
        <v>1</v>
      </c>
      <c r="U11" s="124">
        <v>2.5</v>
      </c>
      <c r="V11" s="124"/>
      <c r="W11" s="124">
        <v>1</v>
      </c>
      <c r="X11" s="124">
        <v>2</v>
      </c>
      <c r="Y11" s="124"/>
      <c r="Z11" s="124"/>
      <c r="AA11" s="124">
        <v>0.5</v>
      </c>
      <c r="AB11" s="200">
        <v>3</v>
      </c>
      <c r="AC11" s="68">
        <f t="shared" si="0"/>
        <v>17</v>
      </c>
      <c r="AD11" s="225">
        <f t="shared" si="1"/>
        <v>24.5</v>
      </c>
      <c r="AE11" s="162">
        <f t="shared" si="2"/>
        <v>26.5</v>
      </c>
      <c r="AF11" s="150">
        <f t="shared" si="3"/>
        <v>-2</v>
      </c>
      <c r="AG11" s="151">
        <f t="shared" si="4"/>
        <v>1.4411764705882353</v>
      </c>
      <c r="AH11" s="73">
        <f t="shared" si="5"/>
        <v>7</v>
      </c>
      <c r="AI11" s="73">
        <f t="shared" si="6"/>
        <v>7</v>
      </c>
      <c r="AJ11" s="73">
        <f t="shared" si="7"/>
        <v>3</v>
      </c>
      <c r="AK11" s="152">
        <f t="shared" si="8"/>
        <v>0.5</v>
      </c>
      <c r="AL11" s="59"/>
    </row>
    <row r="12" spans="1:38" ht="18" customHeight="1">
      <c r="A12" s="7" t="s">
        <v>19</v>
      </c>
      <c r="B12" s="21" t="s">
        <v>404</v>
      </c>
      <c r="C12" s="124">
        <v>0</v>
      </c>
      <c r="D12" s="229">
        <v>1</v>
      </c>
      <c r="E12" s="229"/>
      <c r="F12" s="229"/>
      <c r="G12" s="229"/>
      <c r="H12" s="229">
        <v>1.5</v>
      </c>
      <c r="I12" s="229">
        <v>0.5</v>
      </c>
      <c r="J12" s="229">
        <v>3</v>
      </c>
      <c r="K12" s="229"/>
      <c r="L12" s="229"/>
      <c r="M12" s="229"/>
      <c r="N12" s="229"/>
      <c r="O12" s="230"/>
      <c r="P12" s="229">
        <v>1</v>
      </c>
      <c r="Q12" s="229">
        <v>0.5</v>
      </c>
      <c r="R12" s="229"/>
      <c r="S12" s="124">
        <v>1</v>
      </c>
      <c r="T12" s="124"/>
      <c r="U12" s="124"/>
      <c r="V12" s="124">
        <v>3</v>
      </c>
      <c r="W12" s="124">
        <v>1</v>
      </c>
      <c r="X12" s="124"/>
      <c r="Y12" s="124">
        <v>3</v>
      </c>
      <c r="Z12" s="124"/>
      <c r="AA12" s="124">
        <v>1.5</v>
      </c>
      <c r="AB12" s="124"/>
      <c r="AC12" s="68">
        <f t="shared" si="0"/>
        <v>12</v>
      </c>
      <c r="AD12" s="225">
        <f t="shared" si="1"/>
        <v>17</v>
      </c>
      <c r="AE12" s="162">
        <f t="shared" si="2"/>
        <v>19</v>
      </c>
      <c r="AF12" s="150">
        <f t="shared" si="3"/>
        <v>-2</v>
      </c>
      <c r="AG12" s="151">
        <f t="shared" si="4"/>
        <v>1.4166666666666667</v>
      </c>
      <c r="AH12" s="73">
        <f t="shared" si="5"/>
        <v>3</v>
      </c>
      <c r="AI12" s="73">
        <f t="shared" si="6"/>
        <v>7</v>
      </c>
      <c r="AJ12" s="73">
        <f t="shared" si="7"/>
        <v>2</v>
      </c>
      <c r="AK12" s="152">
        <f t="shared" si="8"/>
        <v>0.33333333333333331</v>
      </c>
      <c r="AL12" s="59"/>
    </row>
    <row r="13" spans="1:38" ht="18" customHeight="1">
      <c r="A13" s="7" t="s">
        <v>19</v>
      </c>
      <c r="B13" s="30" t="s">
        <v>405</v>
      </c>
      <c r="C13" s="124">
        <v>0</v>
      </c>
      <c r="D13" s="124"/>
      <c r="E13" s="66"/>
      <c r="F13" s="124"/>
      <c r="G13" s="124"/>
      <c r="H13" s="124"/>
      <c r="I13" s="124"/>
      <c r="J13" s="124"/>
      <c r="K13" s="66"/>
      <c r="L13" s="124"/>
      <c r="M13" s="124"/>
      <c r="N13" s="124"/>
      <c r="O13" s="228"/>
      <c r="P13" s="124"/>
      <c r="Q13" s="124"/>
      <c r="R13" s="66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68">
        <f t="shared" si="0"/>
        <v>1</v>
      </c>
      <c r="AD13" s="225">
        <f t="shared" si="1"/>
        <v>0</v>
      </c>
      <c r="AE13" s="162">
        <f t="shared" si="2"/>
        <v>3</v>
      </c>
      <c r="AF13" s="150">
        <f t="shared" si="3"/>
        <v>-3</v>
      </c>
      <c r="AG13" s="151">
        <f t="shared" si="4"/>
        <v>0</v>
      </c>
      <c r="AH13" s="73">
        <f t="shared" si="5"/>
        <v>0</v>
      </c>
      <c r="AI13" s="73">
        <f t="shared" si="6"/>
        <v>1</v>
      </c>
      <c r="AJ13" s="73">
        <f t="shared" si="7"/>
        <v>0</v>
      </c>
      <c r="AK13" s="152">
        <f t="shared" si="8"/>
        <v>0</v>
      </c>
      <c r="AL13" s="59"/>
    </row>
    <row r="14" spans="1:38" ht="18" customHeight="1">
      <c r="A14" s="7" t="s">
        <v>19</v>
      </c>
      <c r="B14" s="227" t="s">
        <v>406</v>
      </c>
      <c r="C14" s="124"/>
      <c r="D14" s="229">
        <v>1.5</v>
      </c>
      <c r="E14" s="229"/>
      <c r="F14" s="229"/>
      <c r="G14" s="229"/>
      <c r="H14" s="229">
        <v>2</v>
      </c>
      <c r="I14" s="229">
        <v>0</v>
      </c>
      <c r="J14" s="229">
        <v>2</v>
      </c>
      <c r="K14" s="229">
        <v>3</v>
      </c>
      <c r="L14" s="229"/>
      <c r="M14" s="229">
        <v>1.5</v>
      </c>
      <c r="N14" s="229">
        <v>0</v>
      </c>
      <c r="O14" s="230"/>
      <c r="P14" s="229"/>
      <c r="Q14" s="229"/>
      <c r="R14" s="229">
        <v>0</v>
      </c>
      <c r="S14" s="124">
        <v>0</v>
      </c>
      <c r="T14" s="124">
        <v>2</v>
      </c>
      <c r="U14" s="124"/>
      <c r="V14" s="124"/>
      <c r="W14" s="124"/>
      <c r="X14" s="124"/>
      <c r="Y14" s="124">
        <v>1.5</v>
      </c>
      <c r="Z14" s="124">
        <v>1</v>
      </c>
      <c r="AA14" s="124"/>
      <c r="AB14" s="200">
        <v>3</v>
      </c>
      <c r="AC14" s="68">
        <f t="shared" si="0"/>
        <v>13</v>
      </c>
      <c r="AD14" s="225">
        <f t="shared" si="1"/>
        <v>17.5</v>
      </c>
      <c r="AE14" s="162">
        <f t="shared" si="2"/>
        <v>21.5</v>
      </c>
      <c r="AF14" s="150">
        <f t="shared" si="3"/>
        <v>-4</v>
      </c>
      <c r="AG14" s="151">
        <f t="shared" si="4"/>
        <v>1.3461538461538463</v>
      </c>
      <c r="AH14" s="73">
        <f t="shared" si="5"/>
        <v>5</v>
      </c>
      <c r="AI14" s="73">
        <f t="shared" si="6"/>
        <v>5</v>
      </c>
      <c r="AJ14" s="73">
        <f t="shared" si="7"/>
        <v>3</v>
      </c>
      <c r="AK14" s="152">
        <f t="shared" si="8"/>
        <v>0.5</v>
      </c>
      <c r="AL14" s="59"/>
    </row>
    <row r="15" spans="1:38" ht="18" customHeight="1">
      <c r="A15" s="7" t="s">
        <v>19</v>
      </c>
      <c r="B15" s="21" t="s">
        <v>407</v>
      </c>
      <c r="C15" s="124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30"/>
      <c r="P15" s="229"/>
      <c r="Q15" s="229"/>
      <c r="R15" s="229"/>
      <c r="S15" s="124"/>
      <c r="T15" s="124"/>
      <c r="U15" s="124"/>
      <c r="V15" s="124"/>
      <c r="W15" s="124"/>
      <c r="X15" s="124"/>
      <c r="Y15" s="124">
        <v>3</v>
      </c>
      <c r="Z15" s="124">
        <v>0</v>
      </c>
      <c r="AA15" s="124">
        <v>0</v>
      </c>
      <c r="AB15" s="200">
        <v>1</v>
      </c>
      <c r="AC15" s="68">
        <f t="shared" si="0"/>
        <v>4</v>
      </c>
      <c r="AD15" s="225">
        <f t="shared" si="1"/>
        <v>4</v>
      </c>
      <c r="AE15" s="162">
        <f t="shared" si="2"/>
        <v>8</v>
      </c>
      <c r="AF15" s="150">
        <f t="shared" si="3"/>
        <v>-4</v>
      </c>
      <c r="AG15" s="151">
        <f t="shared" si="4"/>
        <v>1</v>
      </c>
      <c r="AH15" s="73">
        <f t="shared" si="5"/>
        <v>1</v>
      </c>
      <c r="AI15" s="73">
        <f t="shared" si="6"/>
        <v>3</v>
      </c>
      <c r="AJ15" s="73">
        <f t="shared" si="7"/>
        <v>0</v>
      </c>
      <c r="AK15" s="152">
        <f t="shared" si="8"/>
        <v>0.25</v>
      </c>
      <c r="AL15" s="59"/>
    </row>
    <row r="16" spans="1:38" ht="18" customHeight="1">
      <c r="A16" s="7" t="s">
        <v>19</v>
      </c>
      <c r="B16" s="232" t="s">
        <v>408</v>
      </c>
      <c r="C16" s="124">
        <v>1</v>
      </c>
      <c r="D16" s="124"/>
      <c r="E16" s="124">
        <v>1.5</v>
      </c>
      <c r="F16" s="124"/>
      <c r="G16" s="124"/>
      <c r="H16" s="124"/>
      <c r="I16" s="124">
        <v>0.5</v>
      </c>
      <c r="J16" s="124">
        <v>1.5</v>
      </c>
      <c r="K16" s="124"/>
      <c r="L16" s="124"/>
      <c r="M16" s="124"/>
      <c r="N16" s="124"/>
      <c r="O16" s="228"/>
      <c r="P16" s="124">
        <v>0</v>
      </c>
      <c r="Q16" s="124"/>
      <c r="R16" s="124"/>
      <c r="S16" s="124"/>
      <c r="T16" s="124"/>
      <c r="U16" s="124">
        <v>0.5</v>
      </c>
      <c r="V16" s="124"/>
      <c r="W16" s="124"/>
      <c r="X16" s="124"/>
      <c r="Y16" s="124"/>
      <c r="Z16" s="124"/>
      <c r="AA16" s="124"/>
      <c r="AB16" s="124"/>
      <c r="AC16" s="68">
        <f t="shared" si="0"/>
        <v>6</v>
      </c>
      <c r="AD16" s="225">
        <f t="shared" si="1"/>
        <v>5</v>
      </c>
      <c r="AE16" s="162">
        <f t="shared" si="2"/>
        <v>13</v>
      </c>
      <c r="AF16" s="150">
        <f t="shared" si="3"/>
        <v>-8</v>
      </c>
      <c r="AG16" s="151">
        <f t="shared" si="4"/>
        <v>0.83333333333333337</v>
      </c>
      <c r="AH16" s="73">
        <f t="shared" si="5"/>
        <v>0</v>
      </c>
      <c r="AI16" s="73">
        <f t="shared" si="6"/>
        <v>4</v>
      </c>
      <c r="AJ16" s="73">
        <f t="shared" si="7"/>
        <v>2</v>
      </c>
      <c r="AK16" s="152">
        <f t="shared" si="8"/>
        <v>0.16666666666666666</v>
      </c>
      <c r="AL16" s="59"/>
    </row>
    <row r="17" spans="1:38" ht="18" customHeight="1">
      <c r="A17" s="7" t="s">
        <v>19</v>
      </c>
      <c r="B17" s="227" t="s">
        <v>409</v>
      </c>
      <c r="C17" s="124"/>
      <c r="D17" s="124"/>
      <c r="E17" s="124"/>
      <c r="F17" s="124"/>
      <c r="G17" s="124"/>
      <c r="H17" s="124"/>
      <c r="I17" s="124"/>
      <c r="J17" s="124"/>
      <c r="K17" s="124">
        <v>0</v>
      </c>
      <c r="L17" s="124"/>
      <c r="M17" s="124"/>
      <c r="N17" s="124"/>
      <c r="O17" s="228"/>
      <c r="P17" s="124"/>
      <c r="Q17" s="124">
        <v>0.5</v>
      </c>
      <c r="R17" s="124"/>
      <c r="S17" s="124"/>
      <c r="T17" s="124">
        <v>0</v>
      </c>
      <c r="U17" s="124"/>
      <c r="V17" s="124"/>
      <c r="W17" s="124"/>
      <c r="X17" s="124"/>
      <c r="Y17" s="124"/>
      <c r="Z17" s="124"/>
      <c r="AA17" s="124"/>
      <c r="AB17" s="124"/>
      <c r="AC17" s="68">
        <f t="shared" si="0"/>
        <v>3</v>
      </c>
      <c r="AD17" s="225">
        <f t="shared" si="1"/>
        <v>0.5</v>
      </c>
      <c r="AE17" s="162">
        <f t="shared" si="2"/>
        <v>8.5</v>
      </c>
      <c r="AF17" s="150">
        <f t="shared" si="3"/>
        <v>-8</v>
      </c>
      <c r="AG17" s="151">
        <f t="shared" si="4"/>
        <v>0.16666666666666666</v>
      </c>
      <c r="AH17" s="73">
        <f t="shared" si="5"/>
        <v>0</v>
      </c>
      <c r="AI17" s="73">
        <f t="shared" si="6"/>
        <v>3</v>
      </c>
      <c r="AJ17" s="73">
        <f t="shared" si="7"/>
        <v>0</v>
      </c>
      <c r="AK17" s="152">
        <f t="shared" si="8"/>
        <v>0</v>
      </c>
      <c r="AL17" s="59"/>
    </row>
    <row r="18" spans="1:38" ht="18" customHeight="1">
      <c r="A18" s="7" t="s">
        <v>19</v>
      </c>
      <c r="B18" s="8" t="s">
        <v>410</v>
      </c>
      <c r="C18" s="124"/>
      <c r="D18" s="124">
        <v>3</v>
      </c>
      <c r="E18" s="124">
        <v>0</v>
      </c>
      <c r="F18" s="124">
        <v>3</v>
      </c>
      <c r="G18" s="124">
        <v>0</v>
      </c>
      <c r="H18" s="124">
        <v>1</v>
      </c>
      <c r="I18" s="124">
        <v>0</v>
      </c>
      <c r="J18" s="124">
        <v>0</v>
      </c>
      <c r="K18" s="124"/>
      <c r="L18" s="124"/>
      <c r="M18" s="124">
        <v>2</v>
      </c>
      <c r="N18" s="124"/>
      <c r="O18" s="228"/>
      <c r="P18" s="124"/>
      <c r="Q18" s="124"/>
      <c r="R18" s="124">
        <v>0</v>
      </c>
      <c r="S18" s="124"/>
      <c r="T18" s="124"/>
      <c r="U18" s="124"/>
      <c r="V18" s="124">
        <v>3</v>
      </c>
      <c r="W18" s="124">
        <v>0</v>
      </c>
      <c r="X18" s="124">
        <v>0</v>
      </c>
      <c r="Y18" s="124">
        <v>3</v>
      </c>
      <c r="Z18" s="124">
        <v>0.5</v>
      </c>
      <c r="AA18" s="124">
        <v>3</v>
      </c>
      <c r="AB18" s="200">
        <v>1</v>
      </c>
      <c r="AC18" s="68">
        <f t="shared" si="0"/>
        <v>16</v>
      </c>
      <c r="AD18" s="225">
        <f t="shared" si="1"/>
        <v>19.5</v>
      </c>
      <c r="AE18" s="162">
        <f t="shared" si="2"/>
        <v>28.5</v>
      </c>
      <c r="AF18" s="150">
        <f t="shared" si="3"/>
        <v>-9</v>
      </c>
      <c r="AG18" s="151">
        <f t="shared" si="4"/>
        <v>1.21875</v>
      </c>
      <c r="AH18" s="73">
        <f t="shared" si="5"/>
        <v>6</v>
      </c>
      <c r="AI18" s="73">
        <f t="shared" si="6"/>
        <v>10</v>
      </c>
      <c r="AJ18" s="73">
        <f t="shared" si="7"/>
        <v>0</v>
      </c>
      <c r="AK18" s="152">
        <f t="shared" si="8"/>
        <v>0.375</v>
      </c>
      <c r="AL18" s="59"/>
    </row>
    <row r="19" spans="1:38" ht="18" customHeight="1">
      <c r="A19" s="7" t="s">
        <v>19</v>
      </c>
      <c r="B19" s="8" t="s">
        <v>411</v>
      </c>
      <c r="C19" s="66">
        <v>0.5</v>
      </c>
      <c r="D19" s="128"/>
      <c r="E19" s="233">
        <v>2</v>
      </c>
      <c r="F19" s="128">
        <v>3</v>
      </c>
      <c r="G19" s="128">
        <v>0</v>
      </c>
      <c r="H19" s="128"/>
      <c r="I19" s="128">
        <v>0</v>
      </c>
      <c r="J19" s="128"/>
      <c r="K19" s="128"/>
      <c r="L19" s="128"/>
      <c r="M19" s="128"/>
      <c r="N19" s="128">
        <v>1</v>
      </c>
      <c r="O19" s="183"/>
      <c r="P19" s="128">
        <v>1</v>
      </c>
      <c r="Q19" s="128"/>
      <c r="R19" s="128">
        <v>1</v>
      </c>
      <c r="S19" s="124">
        <v>0.5</v>
      </c>
      <c r="T19" s="124"/>
      <c r="U19" s="124">
        <v>0</v>
      </c>
      <c r="V19" s="124"/>
      <c r="W19" s="124">
        <v>1.5</v>
      </c>
      <c r="X19" s="124"/>
      <c r="Y19" s="124"/>
      <c r="Z19" s="124"/>
      <c r="AA19" s="124">
        <v>3</v>
      </c>
      <c r="AB19" s="124"/>
      <c r="AC19" s="68">
        <f t="shared" si="0"/>
        <v>12</v>
      </c>
      <c r="AD19" s="225">
        <f t="shared" si="1"/>
        <v>13.5</v>
      </c>
      <c r="AE19" s="162">
        <f t="shared" si="2"/>
        <v>22.5</v>
      </c>
      <c r="AF19" s="150">
        <f t="shared" si="3"/>
        <v>-9</v>
      </c>
      <c r="AG19" s="151">
        <f t="shared" si="4"/>
        <v>1.125</v>
      </c>
      <c r="AH19" s="73">
        <f t="shared" si="5"/>
        <v>3</v>
      </c>
      <c r="AI19" s="73">
        <f t="shared" si="6"/>
        <v>8</v>
      </c>
      <c r="AJ19" s="73">
        <f t="shared" si="7"/>
        <v>1</v>
      </c>
      <c r="AK19" s="152">
        <f t="shared" si="8"/>
        <v>0.29166666666666669</v>
      </c>
      <c r="AL19" s="59"/>
    </row>
    <row r="20" spans="1:38" ht="18" customHeight="1">
      <c r="A20" s="7" t="s">
        <v>19</v>
      </c>
      <c r="B20" s="24" t="s">
        <v>412</v>
      </c>
      <c r="C20" s="76">
        <v>0.5</v>
      </c>
      <c r="D20" s="128">
        <v>1</v>
      </c>
      <c r="E20" s="128"/>
      <c r="F20" s="128">
        <v>0.5</v>
      </c>
      <c r="G20" s="128"/>
      <c r="H20" s="128">
        <v>0</v>
      </c>
      <c r="I20" s="128"/>
      <c r="J20" s="128"/>
      <c r="K20" s="128">
        <v>1</v>
      </c>
      <c r="L20" s="128">
        <v>2.5</v>
      </c>
      <c r="M20" s="128"/>
      <c r="N20" s="128"/>
      <c r="O20" s="183"/>
      <c r="P20" s="128"/>
      <c r="Q20" s="128"/>
      <c r="R20" s="124"/>
      <c r="S20" s="124"/>
      <c r="T20" s="124"/>
      <c r="U20" s="124"/>
      <c r="V20" s="124"/>
      <c r="W20" s="124"/>
      <c r="X20" s="124">
        <v>0</v>
      </c>
      <c r="Y20" s="124"/>
      <c r="Z20" s="124"/>
      <c r="AA20" s="124"/>
      <c r="AB20" s="200">
        <v>2</v>
      </c>
      <c r="AC20" s="68">
        <f t="shared" si="0"/>
        <v>8</v>
      </c>
      <c r="AD20" s="225">
        <f t="shared" si="1"/>
        <v>7.5</v>
      </c>
      <c r="AE20" s="162">
        <f t="shared" si="2"/>
        <v>16.5</v>
      </c>
      <c r="AF20" s="150">
        <f t="shared" si="3"/>
        <v>-9</v>
      </c>
      <c r="AG20" s="151">
        <f t="shared" si="4"/>
        <v>0.9375</v>
      </c>
      <c r="AH20" s="73">
        <f t="shared" si="5"/>
        <v>2</v>
      </c>
      <c r="AI20" s="73">
        <f t="shared" si="6"/>
        <v>6</v>
      </c>
      <c r="AJ20" s="73">
        <f t="shared" si="7"/>
        <v>0</v>
      </c>
      <c r="AK20" s="152">
        <f t="shared" si="8"/>
        <v>0.25</v>
      </c>
      <c r="AL20" s="155" t="s">
        <v>45</v>
      </c>
    </row>
    <row r="21" spans="1:38" ht="18" customHeight="1">
      <c r="A21" s="7" t="s">
        <v>19</v>
      </c>
      <c r="B21" s="21" t="s">
        <v>413</v>
      </c>
      <c r="C21" s="76"/>
      <c r="D21" s="124"/>
      <c r="E21" s="124">
        <v>0.5</v>
      </c>
      <c r="F21" s="124">
        <v>1.5</v>
      </c>
      <c r="G21" s="124">
        <v>0.5</v>
      </c>
      <c r="H21" s="124">
        <v>2</v>
      </c>
      <c r="I21" s="124">
        <v>1.5</v>
      </c>
      <c r="J21" s="124">
        <v>0</v>
      </c>
      <c r="K21" s="66"/>
      <c r="L21" s="124">
        <v>0.5</v>
      </c>
      <c r="M21" s="124"/>
      <c r="N21" s="124">
        <v>1</v>
      </c>
      <c r="O21" s="228"/>
      <c r="P21" s="124"/>
      <c r="Q21" s="124"/>
      <c r="R21" s="128"/>
      <c r="S21" s="124">
        <v>2</v>
      </c>
      <c r="T21" s="66"/>
      <c r="U21" s="66">
        <v>2.5</v>
      </c>
      <c r="V21" s="66">
        <v>0</v>
      </c>
      <c r="W21" s="66"/>
      <c r="X21" s="66">
        <v>1</v>
      </c>
      <c r="Y21" s="66"/>
      <c r="Z21" s="66"/>
      <c r="AA21" s="124"/>
      <c r="AB21" s="124"/>
      <c r="AC21" s="68">
        <f t="shared" si="0"/>
        <v>12</v>
      </c>
      <c r="AD21" s="225">
        <f t="shared" si="1"/>
        <v>13</v>
      </c>
      <c r="AE21" s="162">
        <f t="shared" si="2"/>
        <v>23</v>
      </c>
      <c r="AF21" s="150">
        <f t="shared" si="3"/>
        <v>-10</v>
      </c>
      <c r="AG21" s="151">
        <f t="shared" si="4"/>
        <v>1.0833333333333333</v>
      </c>
      <c r="AH21" s="73">
        <f t="shared" si="5"/>
        <v>3</v>
      </c>
      <c r="AI21" s="73">
        <f t="shared" si="6"/>
        <v>7</v>
      </c>
      <c r="AJ21" s="73">
        <f t="shared" si="7"/>
        <v>2</v>
      </c>
      <c r="AK21" s="152">
        <f t="shared" si="8"/>
        <v>0.33333333333333331</v>
      </c>
      <c r="AL21" s="153"/>
    </row>
    <row r="22" spans="1:38" ht="18" customHeight="1">
      <c r="A22" s="7" t="s">
        <v>19</v>
      </c>
      <c r="B22" s="21" t="s">
        <v>414</v>
      </c>
      <c r="C22" s="76">
        <v>1</v>
      </c>
      <c r="D22" s="229"/>
      <c r="E22" s="229">
        <v>0</v>
      </c>
      <c r="F22" s="229"/>
      <c r="G22" s="229"/>
      <c r="H22" s="229"/>
      <c r="I22" s="229"/>
      <c r="J22" s="229"/>
      <c r="K22" s="229"/>
      <c r="L22" s="229"/>
      <c r="M22" s="229"/>
      <c r="N22" s="229"/>
      <c r="O22" s="230"/>
      <c r="P22" s="229"/>
      <c r="Q22" s="229"/>
      <c r="R22" s="229"/>
      <c r="S22" s="229"/>
      <c r="T22" s="124"/>
      <c r="U22" s="124">
        <v>0</v>
      </c>
      <c r="V22" s="124">
        <v>0</v>
      </c>
      <c r="W22" s="124"/>
      <c r="X22" s="66"/>
      <c r="Y22" s="66"/>
      <c r="Z22" s="124"/>
      <c r="AA22" s="124"/>
      <c r="AB22" s="124"/>
      <c r="AC22" s="68">
        <f t="shared" si="0"/>
        <v>4</v>
      </c>
      <c r="AD22" s="225">
        <f t="shared" si="1"/>
        <v>1</v>
      </c>
      <c r="AE22" s="162">
        <f t="shared" si="2"/>
        <v>11</v>
      </c>
      <c r="AF22" s="150">
        <f t="shared" si="3"/>
        <v>-10</v>
      </c>
      <c r="AG22" s="151">
        <f t="shared" si="4"/>
        <v>0.25</v>
      </c>
      <c r="AH22" s="73">
        <f t="shared" si="5"/>
        <v>0</v>
      </c>
      <c r="AI22" s="73">
        <f t="shared" si="6"/>
        <v>4</v>
      </c>
      <c r="AJ22" s="73">
        <f t="shared" si="7"/>
        <v>0</v>
      </c>
      <c r="AK22" s="152">
        <f t="shared" si="8"/>
        <v>0</v>
      </c>
      <c r="AL22" s="59"/>
    </row>
    <row r="23" spans="1:38" ht="18" customHeight="1">
      <c r="A23" s="7" t="s">
        <v>19</v>
      </c>
      <c r="B23" s="127" t="s">
        <v>415</v>
      </c>
      <c r="C23" s="76">
        <v>0</v>
      </c>
      <c r="D23" s="229">
        <v>3</v>
      </c>
      <c r="E23" s="229"/>
      <c r="F23" s="229"/>
      <c r="G23" s="229">
        <v>0</v>
      </c>
      <c r="H23" s="229">
        <v>0.5</v>
      </c>
      <c r="I23" s="229">
        <v>0</v>
      </c>
      <c r="J23" s="229">
        <v>3</v>
      </c>
      <c r="K23" s="229">
        <v>2.5</v>
      </c>
      <c r="L23" s="229">
        <v>2</v>
      </c>
      <c r="M23" s="229"/>
      <c r="N23" s="229">
        <v>2</v>
      </c>
      <c r="O23" s="230"/>
      <c r="P23" s="229">
        <v>0</v>
      </c>
      <c r="Q23" s="229"/>
      <c r="R23" s="229">
        <v>1.5</v>
      </c>
      <c r="S23" s="229">
        <v>2</v>
      </c>
      <c r="T23" s="124">
        <v>2.5</v>
      </c>
      <c r="U23" s="124">
        <v>0</v>
      </c>
      <c r="V23" s="124">
        <v>0</v>
      </c>
      <c r="W23" s="124"/>
      <c r="X23" s="66">
        <v>0</v>
      </c>
      <c r="Y23" s="66">
        <v>2.5</v>
      </c>
      <c r="Z23" s="124">
        <v>0</v>
      </c>
      <c r="AA23" s="124">
        <v>0</v>
      </c>
      <c r="AB23" s="200">
        <v>3</v>
      </c>
      <c r="AC23" s="161">
        <f t="shared" si="0"/>
        <v>20</v>
      </c>
      <c r="AD23" s="162">
        <f t="shared" si="1"/>
        <v>24.5</v>
      </c>
      <c r="AE23" s="234">
        <f t="shared" si="2"/>
        <v>35.5</v>
      </c>
      <c r="AF23" s="150">
        <f t="shared" si="3"/>
        <v>-11</v>
      </c>
      <c r="AG23" s="151">
        <f t="shared" si="4"/>
        <v>1.2250000000000001</v>
      </c>
      <c r="AH23" s="73">
        <f t="shared" si="5"/>
        <v>9</v>
      </c>
      <c r="AI23" s="73">
        <f t="shared" si="6"/>
        <v>10</v>
      </c>
      <c r="AJ23" s="73">
        <f t="shared" si="7"/>
        <v>1</v>
      </c>
      <c r="AK23" s="152">
        <f t="shared" si="8"/>
        <v>0.47499999999999998</v>
      </c>
      <c r="AL23" s="59"/>
    </row>
    <row r="24" spans="1:38" ht="18" customHeight="1">
      <c r="A24" s="7" t="s">
        <v>19</v>
      </c>
      <c r="B24" s="21" t="s">
        <v>416</v>
      </c>
      <c r="C24" s="66"/>
      <c r="D24" s="229">
        <v>0</v>
      </c>
      <c r="E24" s="229"/>
      <c r="F24" s="229">
        <v>2</v>
      </c>
      <c r="G24" s="229">
        <v>0.5</v>
      </c>
      <c r="H24" s="229">
        <v>0</v>
      </c>
      <c r="I24" s="229">
        <v>0.5</v>
      </c>
      <c r="J24" s="229">
        <v>2</v>
      </c>
      <c r="K24" s="229">
        <v>2</v>
      </c>
      <c r="L24" s="229">
        <v>3</v>
      </c>
      <c r="M24" s="229">
        <v>0</v>
      </c>
      <c r="N24" s="229">
        <v>0</v>
      </c>
      <c r="O24" s="230"/>
      <c r="P24" s="229">
        <v>1</v>
      </c>
      <c r="Q24" s="229">
        <v>0</v>
      </c>
      <c r="R24" s="229"/>
      <c r="S24" s="66"/>
      <c r="T24" s="66">
        <v>2.5</v>
      </c>
      <c r="U24" s="66"/>
      <c r="V24" s="66"/>
      <c r="W24" s="66">
        <v>2</v>
      </c>
      <c r="X24" s="66">
        <v>0</v>
      </c>
      <c r="Y24" s="66">
        <v>3</v>
      </c>
      <c r="Z24" s="66">
        <v>0</v>
      </c>
      <c r="AA24" s="66"/>
      <c r="AB24" s="66"/>
      <c r="AC24" s="161">
        <f t="shared" si="0"/>
        <v>17</v>
      </c>
      <c r="AD24" s="162">
        <f t="shared" si="1"/>
        <v>18.5</v>
      </c>
      <c r="AE24" s="234">
        <f t="shared" si="2"/>
        <v>32.5</v>
      </c>
      <c r="AF24" s="150">
        <f t="shared" si="3"/>
        <v>-14</v>
      </c>
      <c r="AG24" s="151">
        <f t="shared" si="4"/>
        <v>1.088235294117647</v>
      </c>
      <c r="AH24" s="73">
        <f t="shared" si="5"/>
        <v>7</v>
      </c>
      <c r="AI24" s="73">
        <f t="shared" si="6"/>
        <v>10</v>
      </c>
      <c r="AJ24" s="73">
        <f t="shared" si="7"/>
        <v>0</v>
      </c>
      <c r="AK24" s="152">
        <f t="shared" si="8"/>
        <v>0.41176470588235292</v>
      </c>
      <c r="AL24" s="59"/>
    </row>
    <row r="25" spans="1:38" ht="18" customHeight="1">
      <c r="A25" s="7" t="s">
        <v>19</v>
      </c>
      <c r="B25" s="24" t="s">
        <v>417</v>
      </c>
      <c r="C25" s="76"/>
      <c r="D25" s="124">
        <v>2.5</v>
      </c>
      <c r="E25" s="229"/>
      <c r="F25" s="229"/>
      <c r="G25" s="229"/>
      <c r="H25" s="229"/>
      <c r="I25" s="229"/>
      <c r="J25" s="229"/>
      <c r="K25" s="229"/>
      <c r="L25" s="229"/>
      <c r="M25" s="229">
        <v>0.5</v>
      </c>
      <c r="N25" s="229">
        <v>0</v>
      </c>
      <c r="O25" s="230"/>
      <c r="P25" s="229">
        <v>0</v>
      </c>
      <c r="Q25" s="229"/>
      <c r="R25" s="229">
        <v>0.5</v>
      </c>
      <c r="S25" s="124">
        <v>0</v>
      </c>
      <c r="T25" s="124"/>
      <c r="U25" s="124">
        <v>0</v>
      </c>
      <c r="V25" s="124"/>
      <c r="W25" s="124"/>
      <c r="X25" s="124"/>
      <c r="Y25" s="124"/>
      <c r="Z25" s="124"/>
      <c r="AA25" s="124"/>
      <c r="AB25" s="124"/>
      <c r="AC25" s="68">
        <f t="shared" si="0"/>
        <v>7</v>
      </c>
      <c r="AD25" s="69">
        <f t="shared" si="1"/>
        <v>3.5</v>
      </c>
      <c r="AE25" s="234">
        <f t="shared" si="2"/>
        <v>17.5</v>
      </c>
      <c r="AF25" s="150">
        <f t="shared" si="3"/>
        <v>-14</v>
      </c>
      <c r="AG25" s="151">
        <f t="shared" si="4"/>
        <v>0.5</v>
      </c>
      <c r="AH25" s="73">
        <f t="shared" si="5"/>
        <v>1</v>
      </c>
      <c r="AI25" s="73">
        <f t="shared" si="6"/>
        <v>6</v>
      </c>
      <c r="AJ25" s="73">
        <f t="shared" si="7"/>
        <v>0</v>
      </c>
      <c r="AK25" s="152">
        <f t="shared" si="8"/>
        <v>0.14285714285714285</v>
      </c>
      <c r="AL25" s="126" t="s">
        <v>45</v>
      </c>
    </row>
    <row r="26" spans="1:38" ht="18" customHeight="1">
      <c r="A26" s="7" t="s">
        <v>19</v>
      </c>
      <c r="B26" s="34" t="s">
        <v>418</v>
      </c>
      <c r="C26" s="81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6"/>
      <c r="P26" s="235"/>
      <c r="Q26" s="235"/>
      <c r="R26" s="235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8">
        <f t="shared" si="0"/>
        <v>0</v>
      </c>
      <c r="AD26" s="239">
        <f t="shared" si="1"/>
        <v>0</v>
      </c>
      <c r="AE26" s="234">
        <f t="shared" si="2"/>
        <v>0</v>
      </c>
      <c r="AF26" s="150">
        <f t="shared" si="3"/>
        <v>0</v>
      </c>
      <c r="AG26" s="151" t="e">
        <f t="shared" si="4"/>
        <v>#DIV/0!</v>
      </c>
      <c r="AH26" s="73">
        <f t="shared" si="5"/>
        <v>0</v>
      </c>
      <c r="AI26" s="73">
        <f t="shared" si="6"/>
        <v>0</v>
      </c>
      <c r="AJ26" s="73">
        <f t="shared" si="7"/>
        <v>0</v>
      </c>
      <c r="AK26" s="152" t="e">
        <f t="shared" si="8"/>
        <v>#DIV/0!</v>
      </c>
      <c r="AL26" s="59"/>
    </row>
    <row r="27" spans="1:38" ht="18" customHeight="1">
      <c r="A27" s="39"/>
      <c r="B27" s="240" t="s">
        <v>394</v>
      </c>
      <c r="C27" s="41">
        <f t="shared" ref="C27:N27" si="9">SUM(C3:C26)</f>
        <v>6.5</v>
      </c>
      <c r="D27" s="42">
        <f t="shared" si="9"/>
        <v>16</v>
      </c>
      <c r="E27" s="44">
        <f t="shared" si="9"/>
        <v>15</v>
      </c>
      <c r="F27" s="42">
        <f t="shared" si="9"/>
        <v>20.5</v>
      </c>
      <c r="G27" s="41">
        <f t="shared" si="9"/>
        <v>8.5</v>
      </c>
      <c r="H27" s="41">
        <f t="shared" si="9"/>
        <v>14</v>
      </c>
      <c r="I27" s="41">
        <f t="shared" si="9"/>
        <v>5</v>
      </c>
      <c r="J27" s="42">
        <f t="shared" si="9"/>
        <v>17.5</v>
      </c>
      <c r="K27" s="42">
        <f t="shared" si="9"/>
        <v>16.5</v>
      </c>
      <c r="L27" s="42">
        <f t="shared" si="9"/>
        <v>24.5</v>
      </c>
      <c r="M27" s="41">
        <f t="shared" si="9"/>
        <v>13.5</v>
      </c>
      <c r="N27" s="41">
        <f t="shared" si="9"/>
        <v>10.5</v>
      </c>
      <c r="O27" s="44">
        <v>15</v>
      </c>
      <c r="P27" s="41">
        <f t="shared" ref="P27:AF27" si="10">SUM(P3:P26)</f>
        <v>9.5</v>
      </c>
      <c r="Q27" s="42">
        <f t="shared" si="10"/>
        <v>16</v>
      </c>
      <c r="R27" s="41">
        <f t="shared" si="10"/>
        <v>12</v>
      </c>
      <c r="S27" s="41">
        <f t="shared" si="10"/>
        <v>8</v>
      </c>
      <c r="T27" s="42">
        <f t="shared" si="10"/>
        <v>19.5</v>
      </c>
      <c r="U27" s="41">
        <f t="shared" si="10"/>
        <v>9.5</v>
      </c>
      <c r="V27" s="42">
        <f t="shared" si="10"/>
        <v>19.5</v>
      </c>
      <c r="W27" s="41">
        <f t="shared" si="10"/>
        <v>9</v>
      </c>
      <c r="X27" s="41">
        <f t="shared" si="10"/>
        <v>10</v>
      </c>
      <c r="Y27" s="42">
        <f t="shared" si="10"/>
        <v>23</v>
      </c>
      <c r="Z27" s="41">
        <f t="shared" si="10"/>
        <v>7.5</v>
      </c>
      <c r="AA27" s="42">
        <f t="shared" si="10"/>
        <v>16</v>
      </c>
      <c r="AB27" s="42">
        <f t="shared" si="10"/>
        <v>16.5</v>
      </c>
      <c r="AC27" s="241">
        <f t="shared" si="10"/>
        <v>249</v>
      </c>
      <c r="AD27" s="241">
        <f t="shared" si="10"/>
        <v>344</v>
      </c>
      <c r="AE27" s="241">
        <f t="shared" si="10"/>
        <v>403</v>
      </c>
      <c r="AF27" s="241">
        <f t="shared" si="10"/>
        <v>-59</v>
      </c>
      <c r="AG27" s="242">
        <f t="shared" si="4"/>
        <v>1.3815261044176708</v>
      </c>
      <c r="AH27" s="242">
        <f t="shared" ref="AH27:AJ27" si="11">SUM(AH3:AH26)</f>
        <v>104</v>
      </c>
      <c r="AI27" s="242">
        <f t="shared" si="11"/>
        <v>124</v>
      </c>
      <c r="AJ27" s="242">
        <f t="shared" si="11"/>
        <v>21</v>
      </c>
      <c r="AK27" s="243">
        <f t="shared" si="8"/>
        <v>0.45983935742971888</v>
      </c>
    </row>
    <row r="28" spans="1:38" ht="18" customHeight="1">
      <c r="A28" s="39"/>
      <c r="B28" s="49" t="s">
        <v>63</v>
      </c>
      <c r="C28" s="50">
        <f t="shared" ref="C28:AB28" si="12">30-C27</f>
        <v>23.5</v>
      </c>
      <c r="D28" s="244">
        <f t="shared" si="12"/>
        <v>14</v>
      </c>
      <c r="E28" s="245">
        <f t="shared" si="12"/>
        <v>15</v>
      </c>
      <c r="F28" s="244">
        <f t="shared" si="12"/>
        <v>9.5</v>
      </c>
      <c r="G28" s="50">
        <f t="shared" si="12"/>
        <v>21.5</v>
      </c>
      <c r="H28" s="50">
        <f t="shared" si="12"/>
        <v>16</v>
      </c>
      <c r="I28" s="50">
        <f t="shared" si="12"/>
        <v>25</v>
      </c>
      <c r="J28" s="244">
        <f t="shared" si="12"/>
        <v>12.5</v>
      </c>
      <c r="K28" s="244">
        <f t="shared" si="12"/>
        <v>13.5</v>
      </c>
      <c r="L28" s="244">
        <f t="shared" si="12"/>
        <v>5.5</v>
      </c>
      <c r="M28" s="50">
        <f t="shared" si="12"/>
        <v>16.5</v>
      </c>
      <c r="N28" s="50">
        <f t="shared" si="12"/>
        <v>19.5</v>
      </c>
      <c r="O28" s="245">
        <f t="shared" si="12"/>
        <v>15</v>
      </c>
      <c r="P28" s="50">
        <f t="shared" si="12"/>
        <v>20.5</v>
      </c>
      <c r="Q28" s="244">
        <f t="shared" si="12"/>
        <v>14</v>
      </c>
      <c r="R28" s="50">
        <f t="shared" si="12"/>
        <v>18</v>
      </c>
      <c r="S28" s="50">
        <f t="shared" si="12"/>
        <v>22</v>
      </c>
      <c r="T28" s="244">
        <f t="shared" si="12"/>
        <v>10.5</v>
      </c>
      <c r="U28" s="50">
        <f t="shared" si="12"/>
        <v>20.5</v>
      </c>
      <c r="V28" s="244">
        <f t="shared" si="12"/>
        <v>10.5</v>
      </c>
      <c r="W28" s="50">
        <f t="shared" si="12"/>
        <v>21</v>
      </c>
      <c r="X28" s="50">
        <f t="shared" si="12"/>
        <v>20</v>
      </c>
      <c r="Y28" s="244">
        <f t="shared" si="12"/>
        <v>7</v>
      </c>
      <c r="Z28" s="50">
        <f t="shared" si="12"/>
        <v>22.5</v>
      </c>
      <c r="AA28" s="244">
        <f t="shared" si="12"/>
        <v>14</v>
      </c>
      <c r="AB28" s="244">
        <f t="shared" si="12"/>
        <v>13.5</v>
      </c>
      <c r="AC28" s="39"/>
      <c r="AD28" s="39"/>
      <c r="AE28" s="39"/>
      <c r="AF28" s="39"/>
    </row>
    <row r="29" spans="1:38" ht="18" customHeight="1">
      <c r="A29" s="39"/>
      <c r="B29" s="49" t="s">
        <v>64</v>
      </c>
      <c r="C29" s="53" t="s">
        <v>65</v>
      </c>
      <c r="D29" s="53" t="s">
        <v>66</v>
      </c>
      <c r="E29" s="194" t="s">
        <v>78</v>
      </c>
      <c r="F29" s="194" t="s">
        <v>79</v>
      </c>
      <c r="G29" s="194" t="s">
        <v>80</v>
      </c>
      <c r="H29" s="194" t="s">
        <v>176</v>
      </c>
      <c r="I29" s="194" t="s">
        <v>419</v>
      </c>
      <c r="J29" s="194" t="s">
        <v>170</v>
      </c>
      <c r="K29" s="194" t="s">
        <v>420</v>
      </c>
      <c r="L29" s="194" t="s">
        <v>85</v>
      </c>
      <c r="M29" s="194" t="s">
        <v>86</v>
      </c>
      <c r="N29" s="194" t="s">
        <v>87</v>
      </c>
      <c r="O29" s="194" t="s">
        <v>88</v>
      </c>
      <c r="P29" s="54" t="s">
        <v>65</v>
      </c>
      <c r="Q29" s="54" t="s">
        <v>66</v>
      </c>
      <c r="R29" s="54" t="s">
        <v>67</v>
      </c>
      <c r="S29" s="55" t="s">
        <v>224</v>
      </c>
      <c r="T29" s="55" t="s">
        <v>133</v>
      </c>
      <c r="U29" s="55" t="s">
        <v>134</v>
      </c>
      <c r="V29" s="55" t="s">
        <v>135</v>
      </c>
      <c r="W29" s="55" t="s">
        <v>421</v>
      </c>
      <c r="X29" s="55" t="s">
        <v>422</v>
      </c>
      <c r="Y29" s="55" t="s">
        <v>423</v>
      </c>
      <c r="Z29" s="55" t="s">
        <v>424</v>
      </c>
      <c r="AA29" s="55" t="s">
        <v>140</v>
      </c>
      <c r="AB29" s="246" t="s">
        <v>425</v>
      </c>
      <c r="AC29" s="39"/>
      <c r="AD29" s="39"/>
      <c r="AE29" s="39"/>
      <c r="AF29" s="39"/>
    </row>
    <row r="30" spans="1:38" ht="18" customHeight="1">
      <c r="A30" s="57">
        <v>22</v>
      </c>
      <c r="B30" s="39"/>
      <c r="C30" s="59">
        <f t="shared" ref="C30:O30" si="13">COUNT(C3:C26)</f>
        <v>10</v>
      </c>
      <c r="D30" s="59">
        <f t="shared" si="13"/>
        <v>10</v>
      </c>
      <c r="E30" s="59">
        <f t="shared" si="13"/>
        <v>10</v>
      </c>
      <c r="F30" s="59">
        <f t="shared" si="13"/>
        <v>10</v>
      </c>
      <c r="G30" s="59">
        <f t="shared" si="13"/>
        <v>10</v>
      </c>
      <c r="H30" s="59">
        <f t="shared" si="13"/>
        <v>10</v>
      </c>
      <c r="I30" s="59">
        <f t="shared" si="13"/>
        <v>10</v>
      </c>
      <c r="J30" s="59">
        <f t="shared" si="13"/>
        <v>10</v>
      </c>
      <c r="K30" s="59">
        <f t="shared" si="13"/>
        <v>10</v>
      </c>
      <c r="L30" s="59">
        <f t="shared" si="13"/>
        <v>10</v>
      </c>
      <c r="M30" s="59">
        <f t="shared" si="13"/>
        <v>10</v>
      </c>
      <c r="N30" s="59">
        <f t="shared" si="13"/>
        <v>10</v>
      </c>
      <c r="O30" s="59">
        <f t="shared" si="13"/>
        <v>0</v>
      </c>
      <c r="P30" s="55" t="s">
        <v>426</v>
      </c>
      <c r="Q30" s="55" t="s">
        <v>427</v>
      </c>
      <c r="R30" s="55" t="s">
        <v>428</v>
      </c>
      <c r="S30" s="55" t="s">
        <v>429</v>
      </c>
      <c r="T30" s="55" t="s">
        <v>430</v>
      </c>
      <c r="U30" s="55" t="s">
        <v>431</v>
      </c>
      <c r="V30" s="55" t="s">
        <v>432</v>
      </c>
      <c r="W30" s="55" t="s">
        <v>433</v>
      </c>
      <c r="X30" s="55" t="s">
        <v>434</v>
      </c>
      <c r="Y30" s="55" t="s">
        <v>435</v>
      </c>
      <c r="Z30" s="55" t="s">
        <v>436</v>
      </c>
      <c r="AA30" s="246" t="s">
        <v>437</v>
      </c>
      <c r="AB30" s="246" t="s">
        <v>101</v>
      </c>
      <c r="AC30" s="39"/>
      <c r="AD30" s="39"/>
      <c r="AE30" s="39"/>
      <c r="AF30" s="39"/>
    </row>
    <row r="31" spans="1:38" ht="18" customHeight="1"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>
        <f t="shared" ref="P31:AB31" si="14">COUNT(P3:P26)</f>
        <v>10</v>
      </c>
      <c r="Q31" s="59">
        <f t="shared" si="14"/>
        <v>10</v>
      </c>
      <c r="R31" s="59">
        <f t="shared" si="14"/>
        <v>10</v>
      </c>
      <c r="S31" s="59">
        <f t="shared" si="14"/>
        <v>10</v>
      </c>
      <c r="T31" s="59">
        <f t="shared" si="14"/>
        <v>10</v>
      </c>
      <c r="U31" s="59">
        <f t="shared" si="14"/>
        <v>10</v>
      </c>
      <c r="V31" s="59">
        <f t="shared" si="14"/>
        <v>10</v>
      </c>
      <c r="W31" s="59">
        <f t="shared" si="14"/>
        <v>10</v>
      </c>
      <c r="X31" s="59">
        <f t="shared" si="14"/>
        <v>10</v>
      </c>
      <c r="Y31" s="59">
        <f t="shared" si="14"/>
        <v>10</v>
      </c>
      <c r="Z31" s="59">
        <f t="shared" si="14"/>
        <v>9</v>
      </c>
      <c r="AA31" s="59">
        <f t="shared" si="14"/>
        <v>10</v>
      </c>
      <c r="AB31" s="59">
        <f t="shared" si="14"/>
        <v>10</v>
      </c>
    </row>
    <row r="32" spans="1:38" ht="18" customHeight="1"/>
    <row r="33" ht="18" customHeight="1"/>
    <row r="34" ht="18" customHeight="1"/>
    <row r="35" ht="18" customHeight="1"/>
    <row r="36" ht="18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2"/>
  <sheetViews>
    <sheetView workbookViewId="0">
      <pane xSplit="2" topLeftCell="C1" activePane="topRight" state="frozen"/>
      <selection pane="topRight" activeCell="A6" sqref="A6"/>
    </sheetView>
  </sheetViews>
  <sheetFormatPr defaultColWidth="12.625" defaultRowHeight="15" customHeight="1"/>
  <cols>
    <col min="1" max="1" width="5" customWidth="1"/>
    <col min="2" max="2" width="17.25" customWidth="1"/>
    <col min="3" max="28" width="5.625" customWidth="1"/>
    <col min="29" max="31" width="6.75" customWidth="1"/>
    <col min="32" max="32" width="7.25" customWidth="1"/>
    <col min="33" max="33" width="7.75" customWidth="1"/>
    <col min="34" max="34" width="6.125" customWidth="1"/>
    <col min="35" max="35" width="6.25" customWidth="1"/>
    <col min="36" max="36" width="5.625" customWidth="1"/>
    <col min="37" max="37" width="6.875" customWidth="1"/>
    <col min="38" max="38" width="4.125" customWidth="1"/>
  </cols>
  <sheetData>
    <row r="1" spans="1:38" ht="18" customHeight="1">
      <c r="A1" s="434">
        <v>2021</v>
      </c>
      <c r="B1" s="487" t="s">
        <v>438</v>
      </c>
      <c r="C1" s="461" t="s">
        <v>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  <c r="P1" s="462" t="s">
        <v>2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9"/>
      <c r="AC1" s="488" t="s">
        <v>3</v>
      </c>
      <c r="AD1" s="484" t="s">
        <v>4</v>
      </c>
      <c r="AE1" s="484" t="s">
        <v>5</v>
      </c>
      <c r="AF1" s="484" t="s">
        <v>6</v>
      </c>
      <c r="AG1" s="485" t="s">
        <v>7</v>
      </c>
      <c r="AH1" s="485" t="s">
        <v>8</v>
      </c>
      <c r="AI1" s="485" t="s">
        <v>9</v>
      </c>
      <c r="AJ1" s="485" t="s">
        <v>10</v>
      </c>
      <c r="AK1" s="486" t="s">
        <v>11</v>
      </c>
    </row>
    <row r="2" spans="1:38" ht="18" customHeight="1">
      <c r="A2" s="435"/>
      <c r="B2" s="454"/>
      <c r="C2" s="62" t="s">
        <v>33</v>
      </c>
      <c r="D2" s="114" t="s">
        <v>103</v>
      </c>
      <c r="E2" s="114" t="s">
        <v>12</v>
      </c>
      <c r="F2" s="114" t="s">
        <v>29</v>
      </c>
      <c r="G2" s="62" t="s">
        <v>23</v>
      </c>
      <c r="H2" s="62" t="s">
        <v>24</v>
      </c>
      <c r="I2" s="62" t="s">
        <v>26</v>
      </c>
      <c r="J2" s="114" t="s">
        <v>27</v>
      </c>
      <c r="K2" s="62" t="s">
        <v>28</v>
      </c>
      <c r="L2" s="62" t="s">
        <v>30</v>
      </c>
      <c r="M2" s="114" t="s">
        <v>31</v>
      </c>
      <c r="N2" s="247" t="s">
        <v>32</v>
      </c>
      <c r="O2" s="62" t="s">
        <v>36</v>
      </c>
      <c r="P2" s="63" t="s">
        <v>38</v>
      </c>
      <c r="Q2" s="64" t="s">
        <v>35</v>
      </c>
      <c r="R2" s="4" t="s">
        <v>28</v>
      </c>
      <c r="S2" s="65" t="s">
        <v>23</v>
      </c>
      <c r="T2" s="64" t="s">
        <v>14</v>
      </c>
      <c r="U2" s="4" t="s">
        <v>15</v>
      </c>
      <c r="V2" s="64" t="s">
        <v>16</v>
      </c>
      <c r="W2" s="65" t="s">
        <v>17</v>
      </c>
      <c r="X2" s="4" t="s">
        <v>19</v>
      </c>
      <c r="Y2" s="64" t="s">
        <v>20</v>
      </c>
      <c r="Z2" s="4" t="s">
        <v>21</v>
      </c>
      <c r="AA2" s="4" t="s">
        <v>30</v>
      </c>
      <c r="AB2" s="64" t="s">
        <v>22</v>
      </c>
      <c r="AC2" s="442"/>
      <c r="AD2" s="431"/>
      <c r="AE2" s="431"/>
      <c r="AF2" s="431"/>
      <c r="AG2" s="431"/>
      <c r="AH2" s="431"/>
      <c r="AI2" s="431"/>
      <c r="AJ2" s="431"/>
      <c r="AK2" s="431"/>
    </row>
    <row r="3" spans="1:38" ht="18" customHeight="1">
      <c r="A3" s="181" t="s">
        <v>13</v>
      </c>
      <c r="B3" s="188" t="s">
        <v>439</v>
      </c>
      <c r="C3" s="66">
        <v>3</v>
      </c>
      <c r="D3" s="66"/>
      <c r="E3" s="66"/>
      <c r="F3" s="66"/>
      <c r="G3" s="66">
        <v>3</v>
      </c>
      <c r="H3" s="66"/>
      <c r="I3" s="66">
        <v>2</v>
      </c>
      <c r="J3" s="66">
        <v>1</v>
      </c>
      <c r="K3" s="66"/>
      <c r="L3" s="66"/>
      <c r="M3" s="66">
        <v>2.5</v>
      </c>
      <c r="N3" s="66">
        <v>0.5</v>
      </c>
      <c r="O3" s="66"/>
      <c r="P3" s="66"/>
      <c r="Q3" s="124"/>
      <c r="R3" s="66">
        <v>3</v>
      </c>
      <c r="S3" s="124">
        <v>1.5</v>
      </c>
      <c r="T3" s="124"/>
      <c r="U3" s="66">
        <v>2.5</v>
      </c>
      <c r="V3" s="124">
        <v>0</v>
      </c>
      <c r="W3" s="124">
        <v>3</v>
      </c>
      <c r="X3" s="124">
        <v>3</v>
      </c>
      <c r="Y3" s="124"/>
      <c r="Z3" s="124">
        <v>3</v>
      </c>
      <c r="AA3" s="209"/>
      <c r="AB3" s="200">
        <v>3</v>
      </c>
      <c r="AC3" s="68">
        <f t="shared" ref="AC3:AC25" si="0">COUNT(C3:AB3)</f>
        <v>14</v>
      </c>
      <c r="AD3" s="225">
        <f t="shared" ref="AD3:AD25" si="1">SUM(C3:AB3)</f>
        <v>31</v>
      </c>
      <c r="AE3" s="162">
        <f t="shared" ref="AE3:AE25" si="2">(AC3)*3-(AD3)</f>
        <v>11</v>
      </c>
      <c r="AF3" s="150">
        <f t="shared" ref="AF3:AF25" si="3">AD3-AE3</f>
        <v>20</v>
      </c>
      <c r="AG3" s="151">
        <f t="shared" ref="AG3:AG26" si="4">AD3/AC3</f>
        <v>2.2142857142857144</v>
      </c>
      <c r="AH3" s="73">
        <f t="shared" ref="AH3:AH25" si="5">COUNTIFS(C3:AB3,"&gt;1.5")</f>
        <v>10</v>
      </c>
      <c r="AI3" s="73">
        <f t="shared" ref="AI3:AI25" si="6">COUNTIFS(C3:AB3,"&lt;1.5")</f>
        <v>3</v>
      </c>
      <c r="AJ3" s="73">
        <f t="shared" ref="AJ3:AJ25" si="7">COUNTIFS(C3:AB3,"=1.5")</f>
        <v>1</v>
      </c>
      <c r="AK3" s="152">
        <f t="shared" ref="AK3:AK26" si="8">((AH3)+0.5*(AJ3))/SUM(AH3:AJ3)</f>
        <v>0.75</v>
      </c>
      <c r="AL3" s="59"/>
    </row>
    <row r="4" spans="1:38" ht="18" customHeight="1">
      <c r="A4" s="181" t="s">
        <v>13</v>
      </c>
      <c r="B4" s="184" t="s">
        <v>440</v>
      </c>
      <c r="C4" s="66"/>
      <c r="D4" s="66"/>
      <c r="E4" s="66"/>
      <c r="F4" s="66">
        <v>3</v>
      </c>
      <c r="G4" s="66"/>
      <c r="H4" s="66">
        <v>1.5</v>
      </c>
      <c r="I4" s="66">
        <v>1</v>
      </c>
      <c r="J4" s="66">
        <v>3</v>
      </c>
      <c r="K4" s="66">
        <v>3</v>
      </c>
      <c r="L4" s="66"/>
      <c r="M4" s="66">
        <v>3</v>
      </c>
      <c r="N4" s="66"/>
      <c r="O4" s="66">
        <v>3</v>
      </c>
      <c r="P4" s="66">
        <v>3</v>
      </c>
      <c r="Q4" s="66"/>
      <c r="R4" s="66">
        <v>0</v>
      </c>
      <c r="S4" s="124">
        <v>2</v>
      </c>
      <c r="T4" s="124"/>
      <c r="U4" s="124"/>
      <c r="V4" s="124">
        <v>3</v>
      </c>
      <c r="W4" s="124"/>
      <c r="X4" s="124"/>
      <c r="Y4" s="124"/>
      <c r="Z4" s="124">
        <v>0.5</v>
      </c>
      <c r="AA4" s="209"/>
      <c r="AB4" s="200">
        <v>3</v>
      </c>
      <c r="AC4" s="68">
        <f t="shared" si="0"/>
        <v>13</v>
      </c>
      <c r="AD4" s="225">
        <f t="shared" si="1"/>
        <v>29</v>
      </c>
      <c r="AE4" s="162">
        <f t="shared" si="2"/>
        <v>10</v>
      </c>
      <c r="AF4" s="150">
        <f t="shared" si="3"/>
        <v>19</v>
      </c>
      <c r="AG4" s="151">
        <f t="shared" si="4"/>
        <v>2.2307692307692308</v>
      </c>
      <c r="AH4" s="73">
        <f t="shared" si="5"/>
        <v>9</v>
      </c>
      <c r="AI4" s="73">
        <f t="shared" si="6"/>
        <v>3</v>
      </c>
      <c r="AJ4" s="73">
        <f t="shared" si="7"/>
        <v>1</v>
      </c>
      <c r="AK4" s="152">
        <f t="shared" si="8"/>
        <v>0.73076923076923073</v>
      </c>
      <c r="AL4" s="59"/>
    </row>
    <row r="5" spans="1:38" ht="18" customHeight="1">
      <c r="A5" s="181" t="s">
        <v>13</v>
      </c>
      <c r="B5" s="248" t="s">
        <v>441</v>
      </c>
      <c r="C5" s="66">
        <v>3</v>
      </c>
      <c r="D5" s="66"/>
      <c r="E5" s="66">
        <v>3</v>
      </c>
      <c r="F5" s="66"/>
      <c r="G5" s="66">
        <v>0.5</v>
      </c>
      <c r="H5" s="66"/>
      <c r="I5" s="66">
        <v>3</v>
      </c>
      <c r="J5" s="66"/>
      <c r="K5" s="66">
        <v>3</v>
      </c>
      <c r="L5" s="66">
        <v>0.5</v>
      </c>
      <c r="M5" s="66"/>
      <c r="N5" s="66"/>
      <c r="O5" s="66">
        <v>0.5</v>
      </c>
      <c r="P5" s="66"/>
      <c r="Q5" s="66"/>
      <c r="R5" s="66"/>
      <c r="S5" s="66">
        <v>3</v>
      </c>
      <c r="T5" s="66"/>
      <c r="U5" s="124">
        <v>3</v>
      </c>
      <c r="V5" s="124" t="s">
        <v>442</v>
      </c>
      <c r="W5" s="124"/>
      <c r="X5" s="124">
        <v>3</v>
      </c>
      <c r="Y5" s="124"/>
      <c r="Z5" s="124">
        <v>0</v>
      </c>
      <c r="AA5" s="209"/>
      <c r="AB5" s="200">
        <v>0.5</v>
      </c>
      <c r="AC5" s="68">
        <f t="shared" si="0"/>
        <v>12</v>
      </c>
      <c r="AD5" s="225">
        <f t="shared" si="1"/>
        <v>23</v>
      </c>
      <c r="AE5" s="162">
        <f t="shared" si="2"/>
        <v>13</v>
      </c>
      <c r="AF5" s="150">
        <f t="shared" si="3"/>
        <v>10</v>
      </c>
      <c r="AG5" s="151">
        <f t="shared" si="4"/>
        <v>1.9166666666666667</v>
      </c>
      <c r="AH5" s="73">
        <f t="shared" si="5"/>
        <v>7</v>
      </c>
      <c r="AI5" s="73">
        <f t="shared" si="6"/>
        <v>5</v>
      </c>
      <c r="AJ5" s="73">
        <f t="shared" si="7"/>
        <v>0</v>
      </c>
      <c r="AK5" s="152">
        <f t="shared" si="8"/>
        <v>0.58333333333333337</v>
      </c>
      <c r="AL5" s="59"/>
    </row>
    <row r="6" spans="1:38" ht="18" customHeight="1">
      <c r="A6" s="566" t="s">
        <v>13</v>
      </c>
      <c r="B6" s="190" t="s">
        <v>443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>
        <v>1.5</v>
      </c>
      <c r="P6" s="124"/>
      <c r="Q6" s="124"/>
      <c r="R6" s="124">
        <v>3</v>
      </c>
      <c r="S6" s="124">
        <v>3</v>
      </c>
      <c r="T6" s="124"/>
      <c r="U6" s="124"/>
      <c r="V6" s="66"/>
      <c r="W6" s="124">
        <v>1</v>
      </c>
      <c r="X6" s="66"/>
      <c r="Y6" s="124">
        <v>3</v>
      </c>
      <c r="Z6" s="124">
        <v>3</v>
      </c>
      <c r="AA6" s="209"/>
      <c r="AB6" s="200">
        <v>1</v>
      </c>
      <c r="AC6" s="68">
        <f t="shared" si="0"/>
        <v>7</v>
      </c>
      <c r="AD6" s="225">
        <f t="shared" si="1"/>
        <v>15.5</v>
      </c>
      <c r="AE6" s="162">
        <f t="shared" si="2"/>
        <v>5.5</v>
      </c>
      <c r="AF6" s="150">
        <f t="shared" si="3"/>
        <v>10</v>
      </c>
      <c r="AG6" s="151">
        <f t="shared" si="4"/>
        <v>2.2142857142857144</v>
      </c>
      <c r="AH6" s="73">
        <f t="shared" si="5"/>
        <v>4</v>
      </c>
      <c r="AI6" s="73">
        <f t="shared" si="6"/>
        <v>2</v>
      </c>
      <c r="AJ6" s="73">
        <f t="shared" si="7"/>
        <v>1</v>
      </c>
      <c r="AK6" s="152">
        <f t="shared" si="8"/>
        <v>0.6428571428571429</v>
      </c>
      <c r="AL6" s="155" t="s">
        <v>45</v>
      </c>
    </row>
    <row r="7" spans="1:38" ht="18" customHeight="1">
      <c r="A7" s="181" t="s">
        <v>13</v>
      </c>
      <c r="B7" s="188" t="s">
        <v>444</v>
      </c>
      <c r="C7" s="124"/>
      <c r="D7" s="124">
        <v>2.5</v>
      </c>
      <c r="E7" s="124"/>
      <c r="F7" s="124">
        <v>0</v>
      </c>
      <c r="G7" s="124">
        <v>3</v>
      </c>
      <c r="H7" s="124">
        <v>3</v>
      </c>
      <c r="I7" s="124">
        <v>2</v>
      </c>
      <c r="J7" s="124"/>
      <c r="K7" s="124"/>
      <c r="L7" s="124"/>
      <c r="M7" s="124">
        <v>3</v>
      </c>
      <c r="N7" s="124">
        <v>2.5</v>
      </c>
      <c r="O7" s="124"/>
      <c r="P7" s="124"/>
      <c r="Q7" s="124">
        <v>2.5</v>
      </c>
      <c r="R7" s="124">
        <v>0.5</v>
      </c>
      <c r="S7" s="124"/>
      <c r="T7" s="66"/>
      <c r="U7" s="124"/>
      <c r="V7" s="66">
        <v>1.5</v>
      </c>
      <c r="W7" s="124"/>
      <c r="X7" s="124"/>
      <c r="Y7" s="124">
        <v>2</v>
      </c>
      <c r="Z7" s="124"/>
      <c r="AA7" s="209"/>
      <c r="AB7" s="67">
        <v>0</v>
      </c>
      <c r="AC7" s="68">
        <f t="shared" si="0"/>
        <v>12</v>
      </c>
      <c r="AD7" s="225">
        <f t="shared" si="1"/>
        <v>22.5</v>
      </c>
      <c r="AE7" s="162">
        <f t="shared" si="2"/>
        <v>13.5</v>
      </c>
      <c r="AF7" s="150">
        <f t="shared" si="3"/>
        <v>9</v>
      </c>
      <c r="AG7" s="151">
        <f t="shared" si="4"/>
        <v>1.875</v>
      </c>
      <c r="AH7" s="73">
        <f t="shared" si="5"/>
        <v>8</v>
      </c>
      <c r="AI7" s="73">
        <f t="shared" si="6"/>
        <v>3</v>
      </c>
      <c r="AJ7" s="73">
        <f t="shared" si="7"/>
        <v>1</v>
      </c>
      <c r="AK7" s="152">
        <f t="shared" si="8"/>
        <v>0.70833333333333337</v>
      </c>
      <c r="AL7" s="153"/>
    </row>
    <row r="8" spans="1:38" ht="18" customHeight="1">
      <c r="A8" s="181" t="s">
        <v>13</v>
      </c>
      <c r="B8" s="188" t="s">
        <v>445</v>
      </c>
      <c r="C8" s="66">
        <v>3</v>
      </c>
      <c r="D8" s="66"/>
      <c r="E8" s="66"/>
      <c r="F8" s="66">
        <v>2.5</v>
      </c>
      <c r="G8" s="66">
        <v>2.5</v>
      </c>
      <c r="H8" s="66"/>
      <c r="I8" s="66">
        <v>0.5</v>
      </c>
      <c r="J8" s="66"/>
      <c r="K8" s="66"/>
      <c r="L8" s="66">
        <v>2</v>
      </c>
      <c r="M8" s="66"/>
      <c r="N8" s="66">
        <v>1.5</v>
      </c>
      <c r="O8" s="66"/>
      <c r="P8" s="66">
        <v>3</v>
      </c>
      <c r="Q8" s="66"/>
      <c r="R8" s="66">
        <v>0</v>
      </c>
      <c r="S8" s="124"/>
      <c r="T8" s="124">
        <v>3</v>
      </c>
      <c r="U8" s="124">
        <v>1</v>
      </c>
      <c r="V8" s="66">
        <v>1.5</v>
      </c>
      <c r="W8" s="66"/>
      <c r="X8" s="124">
        <v>2</v>
      </c>
      <c r="Y8" s="124"/>
      <c r="Z8" s="66"/>
      <c r="AA8" s="249"/>
      <c r="AB8" s="200">
        <v>1</v>
      </c>
      <c r="AC8" s="68">
        <f t="shared" si="0"/>
        <v>13</v>
      </c>
      <c r="AD8" s="225">
        <f t="shared" si="1"/>
        <v>23.5</v>
      </c>
      <c r="AE8" s="162">
        <f t="shared" si="2"/>
        <v>15.5</v>
      </c>
      <c r="AF8" s="150">
        <f t="shared" si="3"/>
        <v>8</v>
      </c>
      <c r="AG8" s="151">
        <f t="shared" si="4"/>
        <v>1.8076923076923077</v>
      </c>
      <c r="AH8" s="73">
        <f t="shared" si="5"/>
        <v>7</v>
      </c>
      <c r="AI8" s="73">
        <f t="shared" si="6"/>
        <v>4</v>
      </c>
      <c r="AJ8" s="73">
        <f t="shared" si="7"/>
        <v>2</v>
      </c>
      <c r="AK8" s="152">
        <f t="shared" si="8"/>
        <v>0.61538461538461542</v>
      </c>
      <c r="AL8" s="59"/>
    </row>
    <row r="9" spans="1:38" ht="18" customHeight="1">
      <c r="A9" s="181" t="s">
        <v>13</v>
      </c>
      <c r="B9" s="188" t="s">
        <v>446</v>
      </c>
      <c r="C9" s="124"/>
      <c r="D9" s="124"/>
      <c r="E9" s="124"/>
      <c r="F9" s="124"/>
      <c r="G9" s="124"/>
      <c r="H9" s="124"/>
      <c r="I9" s="124"/>
      <c r="J9" s="124"/>
      <c r="K9" s="124"/>
      <c r="L9" s="124">
        <v>3</v>
      </c>
      <c r="M9" s="124">
        <v>1</v>
      </c>
      <c r="N9" s="124"/>
      <c r="O9" s="124"/>
      <c r="P9" s="124"/>
      <c r="Q9" s="124"/>
      <c r="R9" s="124"/>
      <c r="S9" s="124">
        <v>1.5</v>
      </c>
      <c r="T9" s="124"/>
      <c r="U9" s="124">
        <v>1</v>
      </c>
      <c r="V9" s="124"/>
      <c r="W9" s="124"/>
      <c r="X9" s="124"/>
      <c r="Y9" s="124">
        <v>3</v>
      </c>
      <c r="Z9" s="124">
        <v>3</v>
      </c>
      <c r="AA9" s="209"/>
      <c r="AB9" s="200">
        <v>2</v>
      </c>
      <c r="AC9" s="68">
        <f t="shared" si="0"/>
        <v>7</v>
      </c>
      <c r="AD9" s="225">
        <f t="shared" si="1"/>
        <v>14.5</v>
      </c>
      <c r="AE9" s="162">
        <f t="shared" si="2"/>
        <v>6.5</v>
      </c>
      <c r="AF9" s="150">
        <f t="shared" si="3"/>
        <v>8</v>
      </c>
      <c r="AG9" s="151">
        <f t="shared" si="4"/>
        <v>2.0714285714285716</v>
      </c>
      <c r="AH9" s="73">
        <f t="shared" si="5"/>
        <v>4</v>
      </c>
      <c r="AI9" s="73">
        <f t="shared" si="6"/>
        <v>2</v>
      </c>
      <c r="AJ9" s="73">
        <f t="shared" si="7"/>
        <v>1</v>
      </c>
      <c r="AK9" s="152">
        <f t="shared" si="8"/>
        <v>0.6428571428571429</v>
      </c>
      <c r="AL9" s="59"/>
    </row>
    <row r="10" spans="1:38" ht="18" customHeight="1">
      <c r="A10" s="181" t="s">
        <v>13</v>
      </c>
      <c r="B10" s="188" t="s">
        <v>447</v>
      </c>
      <c r="C10" s="66">
        <v>2</v>
      </c>
      <c r="D10" s="66">
        <v>2.5</v>
      </c>
      <c r="E10" s="66">
        <v>2.5</v>
      </c>
      <c r="F10" s="66"/>
      <c r="G10" s="66"/>
      <c r="H10" s="66">
        <v>3</v>
      </c>
      <c r="I10" s="66"/>
      <c r="J10" s="66">
        <v>1</v>
      </c>
      <c r="K10" s="66">
        <v>3</v>
      </c>
      <c r="L10" s="66">
        <v>2</v>
      </c>
      <c r="M10" s="66"/>
      <c r="N10" s="66">
        <v>1.5</v>
      </c>
      <c r="O10" s="66"/>
      <c r="P10" s="66"/>
      <c r="Q10" s="66">
        <v>0.5</v>
      </c>
      <c r="R10" s="66">
        <v>0</v>
      </c>
      <c r="S10" s="124"/>
      <c r="T10" s="124">
        <v>3</v>
      </c>
      <c r="U10" s="124"/>
      <c r="V10" s="124"/>
      <c r="W10" s="124">
        <v>1</v>
      </c>
      <c r="X10" s="124">
        <v>3</v>
      </c>
      <c r="Y10" s="124">
        <v>1</v>
      </c>
      <c r="Z10" s="66">
        <v>0</v>
      </c>
      <c r="AA10" s="209"/>
      <c r="AB10" s="229"/>
      <c r="AC10" s="68">
        <f t="shared" si="0"/>
        <v>15</v>
      </c>
      <c r="AD10" s="225">
        <f t="shared" si="1"/>
        <v>26</v>
      </c>
      <c r="AE10" s="162">
        <f t="shared" si="2"/>
        <v>19</v>
      </c>
      <c r="AF10" s="150">
        <f t="shared" si="3"/>
        <v>7</v>
      </c>
      <c r="AG10" s="151">
        <f t="shared" si="4"/>
        <v>1.7333333333333334</v>
      </c>
      <c r="AH10" s="73">
        <f t="shared" si="5"/>
        <v>8</v>
      </c>
      <c r="AI10" s="73">
        <f t="shared" si="6"/>
        <v>6</v>
      </c>
      <c r="AJ10" s="73">
        <f t="shared" si="7"/>
        <v>1</v>
      </c>
      <c r="AK10" s="152">
        <f t="shared" si="8"/>
        <v>0.56666666666666665</v>
      </c>
      <c r="AL10" s="59"/>
    </row>
    <row r="11" spans="1:38" ht="18" customHeight="1">
      <c r="A11" s="181" t="s">
        <v>13</v>
      </c>
      <c r="B11" s="188" t="s">
        <v>448</v>
      </c>
      <c r="C11" s="76">
        <v>3</v>
      </c>
      <c r="D11" s="76">
        <v>0.5</v>
      </c>
      <c r="E11" s="76">
        <v>1</v>
      </c>
      <c r="F11" s="76">
        <v>0.5</v>
      </c>
      <c r="G11" s="76">
        <v>1</v>
      </c>
      <c r="H11" s="76"/>
      <c r="I11" s="76">
        <v>3</v>
      </c>
      <c r="J11" s="76">
        <v>0.5</v>
      </c>
      <c r="K11" s="76"/>
      <c r="L11" s="76"/>
      <c r="M11" s="76"/>
      <c r="N11" s="76"/>
      <c r="O11" s="76">
        <v>3</v>
      </c>
      <c r="P11" s="76">
        <v>3</v>
      </c>
      <c r="Q11" s="76">
        <v>0.5</v>
      </c>
      <c r="R11" s="76">
        <v>0.5</v>
      </c>
      <c r="S11" s="66"/>
      <c r="T11" s="66"/>
      <c r="U11" s="124">
        <v>3</v>
      </c>
      <c r="V11" s="66"/>
      <c r="W11" s="76"/>
      <c r="X11" s="124">
        <v>0.5</v>
      </c>
      <c r="Y11" s="124">
        <v>3</v>
      </c>
      <c r="Z11" s="66">
        <v>3</v>
      </c>
      <c r="AA11" s="209"/>
      <c r="AB11" s="124"/>
      <c r="AC11" s="68">
        <f t="shared" si="0"/>
        <v>15</v>
      </c>
      <c r="AD11" s="225">
        <f t="shared" si="1"/>
        <v>26</v>
      </c>
      <c r="AE11" s="162">
        <f t="shared" si="2"/>
        <v>19</v>
      </c>
      <c r="AF11" s="150">
        <f t="shared" si="3"/>
        <v>7</v>
      </c>
      <c r="AG11" s="151">
        <f t="shared" si="4"/>
        <v>1.7333333333333334</v>
      </c>
      <c r="AH11" s="73">
        <f t="shared" si="5"/>
        <v>7</v>
      </c>
      <c r="AI11" s="73">
        <f t="shared" si="6"/>
        <v>8</v>
      </c>
      <c r="AJ11" s="73">
        <f t="shared" si="7"/>
        <v>0</v>
      </c>
      <c r="AK11" s="152">
        <f t="shared" si="8"/>
        <v>0.46666666666666667</v>
      </c>
      <c r="AL11" s="59"/>
    </row>
    <row r="12" spans="1:38" ht="18" customHeight="1">
      <c r="A12" s="181" t="s">
        <v>13</v>
      </c>
      <c r="B12" s="250" t="s">
        <v>449</v>
      </c>
      <c r="C12" s="76"/>
      <c r="D12" s="76">
        <v>2.5</v>
      </c>
      <c r="E12" s="76">
        <v>3</v>
      </c>
      <c r="F12" s="76">
        <v>3</v>
      </c>
      <c r="G12" s="76">
        <v>0.5</v>
      </c>
      <c r="H12" s="76">
        <v>2</v>
      </c>
      <c r="I12" s="76"/>
      <c r="J12" s="76">
        <v>2</v>
      </c>
      <c r="K12" s="76">
        <v>0.5</v>
      </c>
      <c r="L12" s="76"/>
      <c r="M12" s="76">
        <v>2.5</v>
      </c>
      <c r="N12" s="76"/>
      <c r="O12" s="76">
        <v>1.5</v>
      </c>
      <c r="P12" s="76">
        <v>1</v>
      </c>
      <c r="Q12" s="124">
        <v>2</v>
      </c>
      <c r="R12" s="76"/>
      <c r="S12" s="124"/>
      <c r="T12" s="66">
        <v>0</v>
      </c>
      <c r="U12" s="124"/>
      <c r="V12" s="124"/>
      <c r="W12" s="76"/>
      <c r="X12" s="124"/>
      <c r="Y12" s="251">
        <v>3</v>
      </c>
      <c r="Z12" s="124"/>
      <c r="AA12" s="209"/>
      <c r="AB12" s="252">
        <v>0.5</v>
      </c>
      <c r="AC12" s="68">
        <f t="shared" si="0"/>
        <v>14</v>
      </c>
      <c r="AD12" s="225">
        <f t="shared" si="1"/>
        <v>24</v>
      </c>
      <c r="AE12" s="162">
        <f t="shared" si="2"/>
        <v>18</v>
      </c>
      <c r="AF12" s="150">
        <f t="shared" si="3"/>
        <v>6</v>
      </c>
      <c r="AG12" s="151">
        <f t="shared" si="4"/>
        <v>1.7142857142857142</v>
      </c>
      <c r="AH12" s="73">
        <f t="shared" si="5"/>
        <v>8</v>
      </c>
      <c r="AI12" s="73">
        <f t="shared" si="6"/>
        <v>5</v>
      </c>
      <c r="AJ12" s="73">
        <f t="shared" si="7"/>
        <v>1</v>
      </c>
      <c r="AK12" s="152">
        <f t="shared" si="8"/>
        <v>0.6071428571428571</v>
      </c>
      <c r="AL12" s="59"/>
    </row>
    <row r="13" spans="1:38" ht="18" customHeight="1">
      <c r="A13" s="181" t="s">
        <v>13</v>
      </c>
      <c r="B13" s="188" t="s">
        <v>450</v>
      </c>
      <c r="C13" s="76">
        <v>1.5</v>
      </c>
      <c r="D13" s="76">
        <v>1.5</v>
      </c>
      <c r="E13" s="76">
        <v>0</v>
      </c>
      <c r="F13" s="76"/>
      <c r="G13" s="76"/>
      <c r="H13" s="76">
        <v>3</v>
      </c>
      <c r="I13" s="76"/>
      <c r="J13" s="76">
        <v>3</v>
      </c>
      <c r="K13" s="76"/>
      <c r="L13" s="76">
        <v>0</v>
      </c>
      <c r="M13" s="76">
        <v>0.5</v>
      </c>
      <c r="N13" s="76"/>
      <c r="O13" s="76">
        <v>3</v>
      </c>
      <c r="P13" s="76">
        <v>2.5</v>
      </c>
      <c r="Q13" s="76"/>
      <c r="R13" s="76"/>
      <c r="S13" s="124">
        <v>3</v>
      </c>
      <c r="T13" s="124">
        <v>0.5</v>
      </c>
      <c r="U13" s="124"/>
      <c r="V13" s="124"/>
      <c r="W13" s="124">
        <v>2.5</v>
      </c>
      <c r="X13" s="124">
        <v>1</v>
      </c>
      <c r="Y13" s="124"/>
      <c r="Z13" s="124"/>
      <c r="AA13" s="209"/>
      <c r="AB13" s="229"/>
      <c r="AC13" s="68">
        <f t="shared" si="0"/>
        <v>13</v>
      </c>
      <c r="AD13" s="225">
        <f t="shared" si="1"/>
        <v>22</v>
      </c>
      <c r="AE13" s="162">
        <f t="shared" si="2"/>
        <v>17</v>
      </c>
      <c r="AF13" s="150">
        <f t="shared" si="3"/>
        <v>5</v>
      </c>
      <c r="AG13" s="151">
        <f t="shared" si="4"/>
        <v>1.6923076923076923</v>
      </c>
      <c r="AH13" s="73">
        <f t="shared" si="5"/>
        <v>6</v>
      </c>
      <c r="AI13" s="73">
        <f t="shared" si="6"/>
        <v>5</v>
      </c>
      <c r="AJ13" s="73">
        <f t="shared" si="7"/>
        <v>2</v>
      </c>
      <c r="AK13" s="152">
        <f t="shared" si="8"/>
        <v>0.53846153846153844</v>
      </c>
      <c r="AL13" s="59"/>
    </row>
    <row r="14" spans="1:38" ht="18" customHeight="1">
      <c r="A14" s="181" t="s">
        <v>13</v>
      </c>
      <c r="B14" s="188" t="s">
        <v>451</v>
      </c>
      <c r="C14" s="76"/>
      <c r="D14" s="76">
        <v>0.5</v>
      </c>
      <c r="E14" s="76"/>
      <c r="F14" s="76">
        <v>0</v>
      </c>
      <c r="G14" s="76">
        <v>0</v>
      </c>
      <c r="H14" s="76">
        <v>2</v>
      </c>
      <c r="I14" s="76"/>
      <c r="J14" s="76">
        <v>2.5</v>
      </c>
      <c r="K14" s="76"/>
      <c r="L14" s="76">
        <v>1</v>
      </c>
      <c r="M14" s="76"/>
      <c r="N14" s="76"/>
      <c r="O14" s="76"/>
      <c r="P14" s="76"/>
      <c r="Q14" s="76">
        <v>3</v>
      </c>
      <c r="R14" s="76"/>
      <c r="S14" s="124">
        <v>2.5</v>
      </c>
      <c r="T14" s="124">
        <v>2</v>
      </c>
      <c r="U14" s="124"/>
      <c r="V14" s="124">
        <v>2.5</v>
      </c>
      <c r="W14" s="76">
        <v>2.5</v>
      </c>
      <c r="X14" s="124">
        <v>2</v>
      </c>
      <c r="Y14" s="124"/>
      <c r="Z14" s="124"/>
      <c r="AA14" s="209"/>
      <c r="AB14" s="252">
        <v>1.5</v>
      </c>
      <c r="AC14" s="68">
        <f t="shared" si="0"/>
        <v>13</v>
      </c>
      <c r="AD14" s="225">
        <f t="shared" si="1"/>
        <v>22</v>
      </c>
      <c r="AE14" s="162">
        <f t="shared" si="2"/>
        <v>17</v>
      </c>
      <c r="AF14" s="150">
        <f t="shared" si="3"/>
        <v>5</v>
      </c>
      <c r="AG14" s="151">
        <f t="shared" si="4"/>
        <v>1.6923076923076923</v>
      </c>
      <c r="AH14" s="73">
        <f t="shared" si="5"/>
        <v>8</v>
      </c>
      <c r="AI14" s="73">
        <f t="shared" si="6"/>
        <v>4</v>
      </c>
      <c r="AJ14" s="73">
        <f t="shared" si="7"/>
        <v>1</v>
      </c>
      <c r="AK14" s="152">
        <f t="shared" si="8"/>
        <v>0.65384615384615385</v>
      </c>
      <c r="AL14" s="59"/>
    </row>
    <row r="15" spans="1:38" ht="18" customHeight="1">
      <c r="A15" s="181" t="s">
        <v>13</v>
      </c>
      <c r="B15" s="188" t="s">
        <v>452</v>
      </c>
      <c r="C15" s="66">
        <v>3</v>
      </c>
      <c r="D15" s="66"/>
      <c r="E15" s="66"/>
      <c r="F15" s="66"/>
      <c r="G15" s="66">
        <v>1.5</v>
      </c>
      <c r="H15" s="66">
        <v>0.5</v>
      </c>
      <c r="I15" s="66"/>
      <c r="J15" s="66">
        <v>1</v>
      </c>
      <c r="K15" s="66">
        <v>2.5</v>
      </c>
      <c r="L15" s="66">
        <v>1</v>
      </c>
      <c r="M15" s="66">
        <v>1.5</v>
      </c>
      <c r="N15" s="66">
        <v>0</v>
      </c>
      <c r="O15" s="66"/>
      <c r="P15" s="66">
        <v>3</v>
      </c>
      <c r="Q15" s="66"/>
      <c r="R15" s="66"/>
      <c r="S15" s="66"/>
      <c r="T15" s="124"/>
      <c r="U15" s="124">
        <v>3</v>
      </c>
      <c r="V15" s="124"/>
      <c r="W15" s="124">
        <v>2.5</v>
      </c>
      <c r="X15" s="124">
        <v>2</v>
      </c>
      <c r="Y15" s="251"/>
      <c r="Z15" s="124">
        <v>1</v>
      </c>
      <c r="AA15" s="209"/>
      <c r="AB15" s="252">
        <v>0</v>
      </c>
      <c r="AC15" s="68">
        <f t="shared" si="0"/>
        <v>14</v>
      </c>
      <c r="AD15" s="225">
        <f t="shared" si="1"/>
        <v>22.5</v>
      </c>
      <c r="AE15" s="162">
        <f t="shared" si="2"/>
        <v>19.5</v>
      </c>
      <c r="AF15" s="150">
        <f t="shared" si="3"/>
        <v>3</v>
      </c>
      <c r="AG15" s="151">
        <f t="shared" si="4"/>
        <v>1.6071428571428572</v>
      </c>
      <c r="AH15" s="73">
        <f t="shared" si="5"/>
        <v>6</v>
      </c>
      <c r="AI15" s="73">
        <f t="shared" si="6"/>
        <v>6</v>
      </c>
      <c r="AJ15" s="73">
        <f t="shared" si="7"/>
        <v>2</v>
      </c>
      <c r="AK15" s="152">
        <f t="shared" si="8"/>
        <v>0.5</v>
      </c>
      <c r="AL15" s="59"/>
    </row>
    <row r="16" spans="1:38" ht="18" customHeight="1">
      <c r="A16" s="181" t="s">
        <v>13</v>
      </c>
      <c r="B16" s="188" t="s">
        <v>453</v>
      </c>
      <c r="C16" s="76"/>
      <c r="D16" s="76">
        <v>0</v>
      </c>
      <c r="E16" s="76">
        <v>1</v>
      </c>
      <c r="F16" s="76">
        <v>2.5</v>
      </c>
      <c r="G16" s="76"/>
      <c r="H16" s="76">
        <v>2</v>
      </c>
      <c r="I16" s="76">
        <v>3</v>
      </c>
      <c r="J16" s="76"/>
      <c r="K16" s="76"/>
      <c r="L16" s="76">
        <v>2</v>
      </c>
      <c r="M16" s="76"/>
      <c r="N16" s="76">
        <v>1</v>
      </c>
      <c r="O16" s="76">
        <v>0</v>
      </c>
      <c r="P16" s="76"/>
      <c r="Q16" s="76">
        <v>3</v>
      </c>
      <c r="R16" s="76"/>
      <c r="S16" s="66">
        <v>1</v>
      </c>
      <c r="T16" s="124">
        <v>1.5</v>
      </c>
      <c r="U16" s="124"/>
      <c r="V16" s="124">
        <v>0.5</v>
      </c>
      <c r="W16" s="124">
        <v>3</v>
      </c>
      <c r="X16" s="124">
        <v>0.5</v>
      </c>
      <c r="Y16" s="124">
        <v>2</v>
      </c>
      <c r="Z16" s="124"/>
      <c r="AA16" s="209"/>
      <c r="AB16" s="124"/>
      <c r="AC16" s="68">
        <f t="shared" si="0"/>
        <v>15</v>
      </c>
      <c r="AD16" s="225">
        <f t="shared" si="1"/>
        <v>23</v>
      </c>
      <c r="AE16" s="162">
        <f t="shared" si="2"/>
        <v>22</v>
      </c>
      <c r="AF16" s="150">
        <f t="shared" si="3"/>
        <v>1</v>
      </c>
      <c r="AG16" s="151">
        <f t="shared" si="4"/>
        <v>1.5333333333333334</v>
      </c>
      <c r="AH16" s="73">
        <f t="shared" si="5"/>
        <v>7</v>
      </c>
      <c r="AI16" s="73">
        <f t="shared" si="6"/>
        <v>7</v>
      </c>
      <c r="AJ16" s="73">
        <f t="shared" si="7"/>
        <v>1</v>
      </c>
      <c r="AK16" s="152">
        <f t="shared" si="8"/>
        <v>0.5</v>
      </c>
      <c r="AL16" s="59"/>
    </row>
    <row r="17" spans="1:38" ht="18" customHeight="1">
      <c r="A17" s="181" t="s">
        <v>13</v>
      </c>
      <c r="B17" s="188" t="s">
        <v>454</v>
      </c>
      <c r="C17" s="66">
        <v>3</v>
      </c>
      <c r="D17" s="66"/>
      <c r="E17" s="66">
        <v>2</v>
      </c>
      <c r="F17" s="66"/>
      <c r="G17" s="66">
        <v>1.5</v>
      </c>
      <c r="H17" s="66"/>
      <c r="I17" s="66">
        <v>0.5</v>
      </c>
      <c r="J17" s="66"/>
      <c r="K17" s="66">
        <v>2.5</v>
      </c>
      <c r="L17" s="66"/>
      <c r="M17" s="66"/>
      <c r="N17" s="66">
        <v>0</v>
      </c>
      <c r="O17" s="66">
        <v>1</v>
      </c>
      <c r="P17" s="66">
        <v>2.5</v>
      </c>
      <c r="Q17" s="66"/>
      <c r="R17" s="66">
        <v>0.5</v>
      </c>
      <c r="S17" s="66">
        <v>1</v>
      </c>
      <c r="T17" s="66"/>
      <c r="U17" s="66"/>
      <c r="V17" s="66">
        <v>0</v>
      </c>
      <c r="W17" s="124">
        <v>3</v>
      </c>
      <c r="X17" s="66"/>
      <c r="Y17" s="124"/>
      <c r="Z17" s="66"/>
      <c r="AA17" s="209"/>
      <c r="AB17" s="124"/>
      <c r="AC17" s="68">
        <f t="shared" si="0"/>
        <v>12</v>
      </c>
      <c r="AD17" s="225">
        <f t="shared" si="1"/>
        <v>17.5</v>
      </c>
      <c r="AE17" s="162">
        <f t="shared" si="2"/>
        <v>18.5</v>
      </c>
      <c r="AF17" s="150">
        <f t="shared" si="3"/>
        <v>-1</v>
      </c>
      <c r="AG17" s="151">
        <f t="shared" si="4"/>
        <v>1.4583333333333333</v>
      </c>
      <c r="AH17" s="73">
        <f t="shared" si="5"/>
        <v>5</v>
      </c>
      <c r="AI17" s="73">
        <f t="shared" si="6"/>
        <v>6</v>
      </c>
      <c r="AJ17" s="73">
        <f t="shared" si="7"/>
        <v>1</v>
      </c>
      <c r="AK17" s="152">
        <f t="shared" si="8"/>
        <v>0.45833333333333331</v>
      </c>
      <c r="AL17" s="59"/>
    </row>
    <row r="18" spans="1:38" ht="18" customHeight="1">
      <c r="A18" s="181" t="s">
        <v>13</v>
      </c>
      <c r="B18" s="253" t="s">
        <v>455</v>
      </c>
      <c r="C18" s="66"/>
      <c r="D18" s="66">
        <v>3</v>
      </c>
      <c r="E18" s="66">
        <v>1</v>
      </c>
      <c r="F18" s="66">
        <v>1.5</v>
      </c>
      <c r="G18" s="66"/>
      <c r="H18" s="66"/>
      <c r="I18" s="66"/>
      <c r="J18" s="66"/>
      <c r="K18" s="66">
        <v>2.5</v>
      </c>
      <c r="L18" s="66"/>
      <c r="M18" s="66"/>
      <c r="N18" s="66"/>
      <c r="O18" s="66"/>
      <c r="P18" s="66">
        <v>0.5</v>
      </c>
      <c r="Q18" s="124"/>
      <c r="R18" s="66">
        <v>1.5</v>
      </c>
      <c r="S18" s="66"/>
      <c r="T18" s="66">
        <v>0</v>
      </c>
      <c r="U18" s="124">
        <v>2</v>
      </c>
      <c r="V18" s="124">
        <v>0</v>
      </c>
      <c r="W18" s="66"/>
      <c r="X18" s="124"/>
      <c r="Y18" s="66"/>
      <c r="Z18" s="124"/>
      <c r="AA18" s="249"/>
      <c r="AB18" s="124"/>
      <c r="AC18" s="68">
        <f t="shared" si="0"/>
        <v>9</v>
      </c>
      <c r="AD18" s="225">
        <f t="shared" si="1"/>
        <v>12</v>
      </c>
      <c r="AE18" s="162">
        <f t="shared" si="2"/>
        <v>15</v>
      </c>
      <c r="AF18" s="150">
        <f t="shared" si="3"/>
        <v>-3</v>
      </c>
      <c r="AG18" s="151">
        <f t="shared" si="4"/>
        <v>1.3333333333333333</v>
      </c>
      <c r="AH18" s="73">
        <f t="shared" si="5"/>
        <v>3</v>
      </c>
      <c r="AI18" s="73">
        <f t="shared" si="6"/>
        <v>4</v>
      </c>
      <c r="AJ18" s="73">
        <f t="shared" si="7"/>
        <v>2</v>
      </c>
      <c r="AK18" s="152">
        <f t="shared" si="8"/>
        <v>0.44444444444444442</v>
      </c>
      <c r="AL18" s="59"/>
    </row>
    <row r="19" spans="1:38" ht="18" customHeight="1">
      <c r="A19" s="181" t="s">
        <v>13</v>
      </c>
      <c r="B19" s="185" t="s">
        <v>456</v>
      </c>
      <c r="C19" s="66"/>
      <c r="D19" s="66"/>
      <c r="E19" s="66"/>
      <c r="F19" s="66"/>
      <c r="G19" s="66"/>
      <c r="H19" s="66"/>
      <c r="I19" s="66"/>
      <c r="J19" s="66"/>
      <c r="K19" s="66">
        <v>1</v>
      </c>
      <c r="L19" s="66"/>
      <c r="M19" s="66">
        <v>0.5</v>
      </c>
      <c r="N19" s="66">
        <v>2.5</v>
      </c>
      <c r="O19" s="66"/>
      <c r="P19" s="66"/>
      <c r="Q19" s="66"/>
      <c r="R19" s="66"/>
      <c r="S19" s="66"/>
      <c r="T19" s="66">
        <v>3</v>
      </c>
      <c r="U19" s="124">
        <v>0</v>
      </c>
      <c r="V19" s="124"/>
      <c r="W19" s="66"/>
      <c r="X19" s="124"/>
      <c r="Y19" s="251">
        <v>1.5</v>
      </c>
      <c r="Z19" s="66">
        <v>0.5</v>
      </c>
      <c r="AA19" s="209"/>
      <c r="AB19" s="124"/>
      <c r="AC19" s="68">
        <f t="shared" si="0"/>
        <v>7</v>
      </c>
      <c r="AD19" s="225">
        <f t="shared" si="1"/>
        <v>9</v>
      </c>
      <c r="AE19" s="162">
        <f t="shared" si="2"/>
        <v>12</v>
      </c>
      <c r="AF19" s="150">
        <f t="shared" si="3"/>
        <v>-3</v>
      </c>
      <c r="AG19" s="151">
        <f t="shared" si="4"/>
        <v>1.2857142857142858</v>
      </c>
      <c r="AH19" s="73">
        <f t="shared" si="5"/>
        <v>2</v>
      </c>
      <c r="AI19" s="73">
        <f t="shared" si="6"/>
        <v>4</v>
      </c>
      <c r="AJ19" s="73">
        <f t="shared" si="7"/>
        <v>1</v>
      </c>
      <c r="AK19" s="152">
        <f t="shared" si="8"/>
        <v>0.35714285714285715</v>
      </c>
      <c r="AL19" s="59"/>
    </row>
    <row r="20" spans="1:38" ht="18" customHeight="1">
      <c r="A20" s="181" t="s">
        <v>13</v>
      </c>
      <c r="B20" s="190" t="s">
        <v>457</v>
      </c>
      <c r="C20" s="76">
        <v>3</v>
      </c>
      <c r="D20" s="76">
        <v>1.5</v>
      </c>
      <c r="E20" s="76">
        <v>0</v>
      </c>
      <c r="F20" s="76"/>
      <c r="G20" s="76"/>
      <c r="H20" s="76"/>
      <c r="I20" s="76"/>
      <c r="J20" s="76">
        <v>1</v>
      </c>
      <c r="K20" s="76">
        <v>0.5</v>
      </c>
      <c r="L20" s="76"/>
      <c r="M20" s="76"/>
      <c r="N20" s="76">
        <v>2</v>
      </c>
      <c r="O20" s="76"/>
      <c r="P20" s="76"/>
      <c r="Q20" s="76">
        <v>0.5</v>
      </c>
      <c r="R20" s="76">
        <v>3</v>
      </c>
      <c r="S20" s="76"/>
      <c r="T20" s="76">
        <v>1.5</v>
      </c>
      <c r="U20" s="76"/>
      <c r="V20" s="124">
        <v>0.5</v>
      </c>
      <c r="W20" s="66"/>
      <c r="X20" s="66"/>
      <c r="Y20" s="76">
        <v>0</v>
      </c>
      <c r="Z20" s="254"/>
      <c r="AA20" s="255"/>
      <c r="AB20" s="76"/>
      <c r="AC20" s="68">
        <f t="shared" si="0"/>
        <v>11</v>
      </c>
      <c r="AD20" s="225">
        <f t="shared" si="1"/>
        <v>13.5</v>
      </c>
      <c r="AE20" s="162">
        <f t="shared" si="2"/>
        <v>19.5</v>
      </c>
      <c r="AF20" s="150">
        <f t="shared" si="3"/>
        <v>-6</v>
      </c>
      <c r="AG20" s="151">
        <f t="shared" si="4"/>
        <v>1.2272727272727273</v>
      </c>
      <c r="AH20" s="73">
        <f t="shared" si="5"/>
        <v>3</v>
      </c>
      <c r="AI20" s="73">
        <f t="shared" si="6"/>
        <v>6</v>
      </c>
      <c r="AJ20" s="73">
        <f t="shared" si="7"/>
        <v>2</v>
      </c>
      <c r="AK20" s="152">
        <f t="shared" si="8"/>
        <v>0.36363636363636365</v>
      </c>
      <c r="AL20" s="126" t="s">
        <v>45</v>
      </c>
    </row>
    <row r="21" spans="1:38" ht="18" customHeight="1">
      <c r="A21" s="181" t="s">
        <v>13</v>
      </c>
      <c r="B21" s="188" t="s">
        <v>458</v>
      </c>
      <c r="C21" s="76"/>
      <c r="D21" s="76">
        <v>0</v>
      </c>
      <c r="E21" s="76">
        <v>2</v>
      </c>
      <c r="F21" s="76">
        <v>3</v>
      </c>
      <c r="G21" s="76"/>
      <c r="H21" s="76">
        <v>1</v>
      </c>
      <c r="I21" s="76">
        <v>0.5</v>
      </c>
      <c r="J21" s="76"/>
      <c r="K21" s="76">
        <v>0</v>
      </c>
      <c r="L21" s="76"/>
      <c r="M21" s="76">
        <v>1</v>
      </c>
      <c r="N21" s="76"/>
      <c r="O21" s="76">
        <v>1</v>
      </c>
      <c r="P21" s="76">
        <v>3</v>
      </c>
      <c r="Q21" s="76">
        <v>2</v>
      </c>
      <c r="R21" s="76"/>
      <c r="S21" s="76"/>
      <c r="T21" s="76"/>
      <c r="U21" s="76">
        <v>0</v>
      </c>
      <c r="V21" s="124"/>
      <c r="W21" s="66">
        <v>0</v>
      </c>
      <c r="X21" s="254"/>
      <c r="Y21" s="76"/>
      <c r="Z21" s="254"/>
      <c r="AA21" s="255"/>
      <c r="AB21" s="76"/>
      <c r="AC21" s="68">
        <f t="shared" si="0"/>
        <v>12</v>
      </c>
      <c r="AD21" s="225">
        <f t="shared" si="1"/>
        <v>13.5</v>
      </c>
      <c r="AE21" s="162">
        <f t="shared" si="2"/>
        <v>22.5</v>
      </c>
      <c r="AF21" s="150">
        <f t="shared" si="3"/>
        <v>-9</v>
      </c>
      <c r="AG21" s="151">
        <f t="shared" si="4"/>
        <v>1.125</v>
      </c>
      <c r="AH21" s="73">
        <f t="shared" si="5"/>
        <v>4</v>
      </c>
      <c r="AI21" s="73">
        <f t="shared" si="6"/>
        <v>8</v>
      </c>
      <c r="AJ21" s="73">
        <f t="shared" si="7"/>
        <v>0</v>
      </c>
      <c r="AK21" s="152">
        <f t="shared" si="8"/>
        <v>0.33333333333333331</v>
      </c>
      <c r="AL21" s="59"/>
    </row>
    <row r="22" spans="1:38" ht="18" customHeight="1">
      <c r="A22" s="181" t="s">
        <v>13</v>
      </c>
      <c r="B22" s="188" t="s">
        <v>459</v>
      </c>
      <c r="C22" s="66"/>
      <c r="D22" s="66"/>
      <c r="E22" s="66"/>
      <c r="F22" s="66">
        <v>0</v>
      </c>
      <c r="G22" s="66">
        <v>0</v>
      </c>
      <c r="H22" s="66">
        <v>0</v>
      </c>
      <c r="I22" s="66">
        <v>0</v>
      </c>
      <c r="J22" s="66"/>
      <c r="K22" s="66"/>
      <c r="L22" s="66">
        <v>3</v>
      </c>
      <c r="M22" s="66">
        <v>1</v>
      </c>
      <c r="N22" s="66"/>
      <c r="O22" s="66">
        <v>1</v>
      </c>
      <c r="P22" s="66">
        <v>2.5</v>
      </c>
      <c r="Q22" s="66">
        <v>0</v>
      </c>
      <c r="R22" s="66"/>
      <c r="S22" s="66"/>
      <c r="T22" s="66"/>
      <c r="U22" s="66">
        <v>1</v>
      </c>
      <c r="V22" s="66">
        <v>2</v>
      </c>
      <c r="W22" s="66"/>
      <c r="X22" s="66"/>
      <c r="Y22" s="66"/>
      <c r="Z22" s="66"/>
      <c r="AA22" s="249"/>
      <c r="AB22" s="66"/>
      <c r="AC22" s="256">
        <f t="shared" si="0"/>
        <v>11</v>
      </c>
      <c r="AD22" s="162">
        <f t="shared" si="1"/>
        <v>10.5</v>
      </c>
      <c r="AE22" s="162">
        <f t="shared" si="2"/>
        <v>22.5</v>
      </c>
      <c r="AF22" s="150">
        <f t="shared" si="3"/>
        <v>-12</v>
      </c>
      <c r="AG22" s="151">
        <f t="shared" si="4"/>
        <v>0.95454545454545459</v>
      </c>
      <c r="AH22" s="257">
        <f t="shared" si="5"/>
        <v>3</v>
      </c>
      <c r="AI22" s="257">
        <f t="shared" si="6"/>
        <v>8</v>
      </c>
      <c r="AJ22" s="257">
        <f t="shared" si="7"/>
        <v>0</v>
      </c>
      <c r="AK22" s="152">
        <f t="shared" si="8"/>
        <v>0.27272727272727271</v>
      </c>
      <c r="AL22" s="59"/>
    </row>
    <row r="23" spans="1:38" ht="18" customHeight="1">
      <c r="A23" s="181" t="s">
        <v>13</v>
      </c>
      <c r="B23" s="188" t="s">
        <v>460</v>
      </c>
      <c r="C23" s="124">
        <v>3</v>
      </c>
      <c r="D23" s="124"/>
      <c r="E23" s="124"/>
      <c r="F23" s="124"/>
      <c r="G23" s="124"/>
      <c r="H23" s="124"/>
      <c r="I23" s="124"/>
      <c r="J23" s="124">
        <v>0</v>
      </c>
      <c r="K23" s="124"/>
      <c r="L23" s="124">
        <v>0</v>
      </c>
      <c r="M23" s="124"/>
      <c r="N23" s="124">
        <v>0.5</v>
      </c>
      <c r="O23" s="124"/>
      <c r="P23" s="124"/>
      <c r="Q23" s="124">
        <v>1.5</v>
      </c>
      <c r="R23" s="124"/>
      <c r="S23" s="124">
        <v>2</v>
      </c>
      <c r="T23" s="124">
        <v>0</v>
      </c>
      <c r="U23" s="124"/>
      <c r="V23" s="124"/>
      <c r="W23" s="124">
        <v>0</v>
      </c>
      <c r="X23" s="124">
        <v>3</v>
      </c>
      <c r="Y23" s="124">
        <v>0</v>
      </c>
      <c r="Z23" s="124">
        <v>0</v>
      </c>
      <c r="AA23" s="209"/>
      <c r="AB23" s="124"/>
      <c r="AC23" s="202">
        <f t="shared" si="0"/>
        <v>11</v>
      </c>
      <c r="AD23" s="258">
        <f t="shared" si="1"/>
        <v>10</v>
      </c>
      <c r="AE23" s="162">
        <f t="shared" si="2"/>
        <v>23</v>
      </c>
      <c r="AF23" s="161">
        <f t="shared" si="3"/>
        <v>-13</v>
      </c>
      <c r="AG23" s="259">
        <f t="shared" si="4"/>
        <v>0.90909090909090906</v>
      </c>
      <c r="AH23" s="66">
        <f t="shared" si="5"/>
        <v>3</v>
      </c>
      <c r="AI23" s="66">
        <f t="shared" si="6"/>
        <v>7</v>
      </c>
      <c r="AJ23" s="66">
        <f t="shared" si="7"/>
        <v>1</v>
      </c>
      <c r="AK23" s="152">
        <f t="shared" si="8"/>
        <v>0.31818181818181818</v>
      </c>
      <c r="AL23" s="59"/>
    </row>
    <row r="24" spans="1:38" ht="18" customHeight="1">
      <c r="A24" s="181" t="s">
        <v>13</v>
      </c>
      <c r="B24" s="260" t="s">
        <v>461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209"/>
      <c r="AB24" s="128"/>
      <c r="AC24" s="202">
        <f t="shared" si="0"/>
        <v>0</v>
      </c>
      <c r="AD24" s="258">
        <f t="shared" si="1"/>
        <v>0</v>
      </c>
      <c r="AE24" s="162">
        <f t="shared" si="2"/>
        <v>0</v>
      </c>
      <c r="AF24" s="161">
        <f t="shared" si="3"/>
        <v>0</v>
      </c>
      <c r="AG24" s="259" t="e">
        <f t="shared" si="4"/>
        <v>#DIV/0!</v>
      </c>
      <c r="AH24" s="66">
        <f t="shared" si="5"/>
        <v>0</v>
      </c>
      <c r="AI24" s="66">
        <f t="shared" si="6"/>
        <v>0</v>
      </c>
      <c r="AJ24" s="66">
        <f t="shared" si="7"/>
        <v>0</v>
      </c>
      <c r="AK24" s="152" t="e">
        <f t="shared" si="8"/>
        <v>#DIV/0!</v>
      </c>
      <c r="AL24" s="59"/>
    </row>
    <row r="25" spans="1:38" ht="18" customHeight="1">
      <c r="A25" s="181" t="s">
        <v>13</v>
      </c>
      <c r="B25" s="260" t="s">
        <v>462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261"/>
      <c r="AB25" s="81"/>
      <c r="AC25" s="262">
        <f t="shared" si="0"/>
        <v>0</v>
      </c>
      <c r="AD25" s="263">
        <f t="shared" si="1"/>
        <v>0</v>
      </c>
      <c r="AE25" s="264">
        <f t="shared" si="2"/>
        <v>0</v>
      </c>
      <c r="AF25" s="238">
        <f t="shared" si="3"/>
        <v>0</v>
      </c>
      <c r="AG25" s="265" t="e">
        <f t="shared" si="4"/>
        <v>#DIV/0!</v>
      </c>
      <c r="AH25" s="254">
        <f t="shared" si="5"/>
        <v>0</v>
      </c>
      <c r="AI25" s="254">
        <f t="shared" si="6"/>
        <v>0</v>
      </c>
      <c r="AJ25" s="254">
        <f t="shared" si="7"/>
        <v>0</v>
      </c>
      <c r="AK25" s="165" t="e">
        <f t="shared" si="8"/>
        <v>#DIV/0!</v>
      </c>
      <c r="AL25" s="59"/>
    </row>
    <row r="26" spans="1:38" ht="18" customHeight="1">
      <c r="B26" s="266" t="s">
        <v>438</v>
      </c>
      <c r="C26" s="42">
        <f>SUM(C1:C23)</f>
        <v>27.5</v>
      </c>
      <c r="D26" s="41">
        <f t="shared" ref="D26:Z26" si="9">SUM(D2:D23)</f>
        <v>14.5</v>
      </c>
      <c r="E26" s="42">
        <f t="shared" si="9"/>
        <v>15.5</v>
      </c>
      <c r="F26" s="42">
        <f t="shared" si="9"/>
        <v>16</v>
      </c>
      <c r="G26" s="41">
        <f t="shared" si="9"/>
        <v>13.5</v>
      </c>
      <c r="H26" s="42">
        <f t="shared" si="9"/>
        <v>18</v>
      </c>
      <c r="I26" s="42">
        <f t="shared" si="9"/>
        <v>15.5</v>
      </c>
      <c r="J26" s="44">
        <f t="shared" si="9"/>
        <v>15</v>
      </c>
      <c r="K26" s="42">
        <f t="shared" si="9"/>
        <v>18.5</v>
      </c>
      <c r="L26" s="41">
        <f t="shared" si="9"/>
        <v>14.5</v>
      </c>
      <c r="M26" s="42">
        <f t="shared" si="9"/>
        <v>16.5</v>
      </c>
      <c r="N26" s="41">
        <f t="shared" si="9"/>
        <v>12</v>
      </c>
      <c r="O26" s="42">
        <f t="shared" si="9"/>
        <v>15.5</v>
      </c>
      <c r="P26" s="42">
        <f t="shared" si="9"/>
        <v>24</v>
      </c>
      <c r="Q26" s="42">
        <f t="shared" si="9"/>
        <v>15.5</v>
      </c>
      <c r="R26" s="41">
        <f t="shared" si="9"/>
        <v>12</v>
      </c>
      <c r="S26" s="42">
        <f t="shared" si="9"/>
        <v>20.5</v>
      </c>
      <c r="T26" s="41">
        <f t="shared" si="9"/>
        <v>14.5</v>
      </c>
      <c r="U26" s="42">
        <f t="shared" si="9"/>
        <v>16.5</v>
      </c>
      <c r="V26" s="41">
        <f t="shared" si="9"/>
        <v>11.5</v>
      </c>
      <c r="W26" s="42">
        <f t="shared" si="9"/>
        <v>18.5</v>
      </c>
      <c r="X26" s="42">
        <f t="shared" si="9"/>
        <v>20</v>
      </c>
      <c r="Y26" s="42">
        <f t="shared" si="9"/>
        <v>18.5</v>
      </c>
      <c r="Z26" s="41">
        <f t="shared" si="9"/>
        <v>14</v>
      </c>
      <c r="AA26" s="42">
        <v>30</v>
      </c>
      <c r="AB26" s="41">
        <f>SUM(AB2:AB23)</f>
        <v>12.5</v>
      </c>
      <c r="AC26" s="134">
        <f t="shared" ref="AC26:AF26" si="10">SUM(AC3:AC23)</f>
        <v>250</v>
      </c>
      <c r="AD26" s="134">
        <f t="shared" si="10"/>
        <v>410.5</v>
      </c>
      <c r="AE26" s="134">
        <f t="shared" si="10"/>
        <v>339.5</v>
      </c>
      <c r="AF26" s="134">
        <f t="shared" si="10"/>
        <v>71</v>
      </c>
      <c r="AG26" s="102">
        <f t="shared" si="4"/>
        <v>1.6419999999999999</v>
      </c>
      <c r="AH26" s="134">
        <f t="shared" ref="AH26:AJ26" si="11">SUM(AH3:AH23)</f>
        <v>122</v>
      </c>
      <c r="AI26" s="134">
        <f t="shared" si="11"/>
        <v>106</v>
      </c>
      <c r="AJ26" s="134">
        <f t="shared" si="11"/>
        <v>22</v>
      </c>
      <c r="AK26" s="103">
        <f t="shared" si="8"/>
        <v>0.53200000000000003</v>
      </c>
    </row>
    <row r="27" spans="1:38" ht="18" customHeight="1">
      <c r="B27" s="49" t="s">
        <v>63</v>
      </c>
      <c r="C27" s="51">
        <f t="shared" ref="C27:AB27" si="12">30-C26</f>
        <v>2.5</v>
      </c>
      <c r="D27" s="267">
        <f t="shared" si="12"/>
        <v>15.5</v>
      </c>
      <c r="E27" s="244">
        <f t="shared" si="12"/>
        <v>14.5</v>
      </c>
      <c r="F27" s="244">
        <f t="shared" si="12"/>
        <v>14</v>
      </c>
      <c r="G27" s="267">
        <f t="shared" si="12"/>
        <v>16.5</v>
      </c>
      <c r="H27" s="244">
        <f t="shared" si="12"/>
        <v>12</v>
      </c>
      <c r="I27" s="244">
        <f t="shared" si="12"/>
        <v>14.5</v>
      </c>
      <c r="J27" s="245">
        <f t="shared" si="12"/>
        <v>15</v>
      </c>
      <c r="K27" s="244">
        <f t="shared" si="12"/>
        <v>11.5</v>
      </c>
      <c r="L27" s="267">
        <f t="shared" si="12"/>
        <v>15.5</v>
      </c>
      <c r="M27" s="244">
        <f t="shared" si="12"/>
        <v>13.5</v>
      </c>
      <c r="N27" s="267">
        <f t="shared" si="12"/>
        <v>18</v>
      </c>
      <c r="O27" s="244">
        <f t="shared" si="12"/>
        <v>14.5</v>
      </c>
      <c r="P27" s="244">
        <f t="shared" si="12"/>
        <v>6</v>
      </c>
      <c r="Q27" s="244">
        <f t="shared" si="12"/>
        <v>14.5</v>
      </c>
      <c r="R27" s="267">
        <f t="shared" si="12"/>
        <v>18</v>
      </c>
      <c r="S27" s="244">
        <f t="shared" si="12"/>
        <v>9.5</v>
      </c>
      <c r="T27" s="267">
        <f t="shared" si="12"/>
        <v>15.5</v>
      </c>
      <c r="U27" s="244">
        <f t="shared" si="12"/>
        <v>13.5</v>
      </c>
      <c r="V27" s="267">
        <f t="shared" si="12"/>
        <v>18.5</v>
      </c>
      <c r="W27" s="244">
        <f t="shared" si="12"/>
        <v>11.5</v>
      </c>
      <c r="X27" s="244">
        <f t="shared" si="12"/>
        <v>10</v>
      </c>
      <c r="Y27" s="244">
        <f t="shared" si="12"/>
        <v>11.5</v>
      </c>
      <c r="Z27" s="267">
        <f t="shared" si="12"/>
        <v>16</v>
      </c>
      <c r="AA27" s="244">
        <f t="shared" si="12"/>
        <v>0</v>
      </c>
      <c r="AB27" s="267">
        <f t="shared" si="12"/>
        <v>17.5</v>
      </c>
    </row>
    <row r="28" spans="1:38" ht="18" customHeight="1">
      <c r="A28" s="268">
        <v>21</v>
      </c>
      <c r="B28" s="104" t="s">
        <v>64</v>
      </c>
      <c r="C28" s="53" t="s">
        <v>125</v>
      </c>
      <c r="D28" s="53" t="s">
        <v>66</v>
      </c>
      <c r="E28" s="53" t="s">
        <v>127</v>
      </c>
      <c r="F28" s="53" t="s">
        <v>321</v>
      </c>
      <c r="G28" s="53" t="s">
        <v>168</v>
      </c>
      <c r="H28" s="53" t="s">
        <v>323</v>
      </c>
      <c r="I28" s="53" t="s">
        <v>324</v>
      </c>
      <c r="J28" s="194" t="s">
        <v>463</v>
      </c>
      <c r="K28" s="194" t="s">
        <v>464</v>
      </c>
      <c r="L28" s="194" t="s">
        <v>465</v>
      </c>
      <c r="M28" s="194" t="s">
        <v>466</v>
      </c>
      <c r="N28" s="194" t="s">
        <v>467</v>
      </c>
      <c r="O28" s="194" t="s">
        <v>468</v>
      </c>
      <c r="P28" s="54" t="s">
        <v>125</v>
      </c>
      <c r="Q28" s="54" t="s">
        <v>126</v>
      </c>
      <c r="R28" s="54" t="s">
        <v>127</v>
      </c>
      <c r="S28" s="55" t="s">
        <v>469</v>
      </c>
      <c r="T28" s="55" t="s">
        <v>470</v>
      </c>
      <c r="U28" s="55" t="s">
        <v>471</v>
      </c>
      <c r="V28" s="55" t="s">
        <v>226</v>
      </c>
      <c r="W28" s="55" t="s">
        <v>472</v>
      </c>
      <c r="X28" s="55" t="s">
        <v>378</v>
      </c>
      <c r="Y28" s="55" t="s">
        <v>379</v>
      </c>
      <c r="Z28" s="106" t="s">
        <v>473</v>
      </c>
      <c r="AA28" s="193" t="s">
        <v>381</v>
      </c>
      <c r="AB28" s="216" t="s">
        <v>382</v>
      </c>
    </row>
    <row r="29" spans="1:38" ht="18" customHeight="1">
      <c r="A29" s="564">
        <v>1</v>
      </c>
      <c r="C29" s="59">
        <f t="shared" ref="C29:O29" si="13">COUNT(C3:C23)</f>
        <v>10</v>
      </c>
      <c r="D29" s="59">
        <f t="shared" si="13"/>
        <v>10</v>
      </c>
      <c r="E29" s="59">
        <f t="shared" si="13"/>
        <v>10</v>
      </c>
      <c r="F29" s="59">
        <f t="shared" si="13"/>
        <v>10</v>
      </c>
      <c r="G29" s="59">
        <f t="shared" si="13"/>
        <v>10</v>
      </c>
      <c r="H29" s="59">
        <f t="shared" si="13"/>
        <v>10</v>
      </c>
      <c r="I29" s="59">
        <f t="shared" si="13"/>
        <v>10</v>
      </c>
      <c r="J29" s="59">
        <f t="shared" si="13"/>
        <v>10</v>
      </c>
      <c r="K29" s="59">
        <f t="shared" si="13"/>
        <v>10</v>
      </c>
      <c r="L29" s="59">
        <f t="shared" si="13"/>
        <v>10</v>
      </c>
      <c r="M29" s="59">
        <f t="shared" si="13"/>
        <v>10</v>
      </c>
      <c r="N29" s="59">
        <f t="shared" si="13"/>
        <v>10</v>
      </c>
      <c r="O29" s="59">
        <f t="shared" si="13"/>
        <v>10</v>
      </c>
      <c r="P29" s="56" t="s">
        <v>474</v>
      </c>
      <c r="Q29" s="56" t="s">
        <v>475</v>
      </c>
      <c r="R29" s="56" t="s">
        <v>476</v>
      </c>
      <c r="S29" s="55" t="s">
        <v>477</v>
      </c>
      <c r="T29" s="55" t="s">
        <v>478</v>
      </c>
      <c r="U29" s="55" t="s">
        <v>479</v>
      </c>
      <c r="V29" s="55" t="s">
        <v>480</v>
      </c>
      <c r="W29" s="55" t="s">
        <v>481</v>
      </c>
      <c r="X29" s="55" t="s">
        <v>482</v>
      </c>
      <c r="Y29" s="55" t="s">
        <v>483</v>
      </c>
      <c r="Z29" s="106" t="s">
        <v>484</v>
      </c>
      <c r="AA29" s="193" t="s">
        <v>485</v>
      </c>
      <c r="AB29" s="216" t="s">
        <v>239</v>
      </c>
    </row>
    <row r="30" spans="1:38" ht="18" customHeight="1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>
        <f t="shared" ref="P30:AB30" si="14">COUNT(P3:P23)</f>
        <v>10</v>
      </c>
      <c r="Q30" s="59">
        <f t="shared" si="14"/>
        <v>10</v>
      </c>
      <c r="R30" s="59">
        <f t="shared" si="14"/>
        <v>10</v>
      </c>
      <c r="S30" s="59">
        <f t="shared" si="14"/>
        <v>10</v>
      </c>
      <c r="T30" s="59">
        <f t="shared" si="14"/>
        <v>10</v>
      </c>
      <c r="U30" s="59">
        <f t="shared" si="14"/>
        <v>10</v>
      </c>
      <c r="V30" s="59">
        <f t="shared" si="14"/>
        <v>10</v>
      </c>
      <c r="W30" s="59">
        <f t="shared" si="14"/>
        <v>10</v>
      </c>
      <c r="X30" s="59">
        <f t="shared" si="14"/>
        <v>10</v>
      </c>
      <c r="Y30" s="59">
        <f t="shared" si="14"/>
        <v>10</v>
      </c>
      <c r="Z30" s="59">
        <f t="shared" si="14"/>
        <v>10</v>
      </c>
      <c r="AA30" s="59">
        <f t="shared" si="14"/>
        <v>0</v>
      </c>
      <c r="AB30" s="59">
        <f t="shared" si="14"/>
        <v>10</v>
      </c>
    </row>
    <row r="31" spans="1:38" ht="18" customHeight="1"/>
    <row r="32" spans="1:38" ht="18" customHeight="1"/>
    <row r="33" ht="18" customHeight="1"/>
    <row r="34" ht="18" customHeight="1"/>
    <row r="35" ht="18" customHeight="1"/>
    <row r="36" ht="18" customHeight="1"/>
    <row r="37" ht="18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3">
    <mergeCell ref="AK1:AK2"/>
    <mergeCell ref="A1:A2"/>
    <mergeCell ref="B1:B2"/>
    <mergeCell ref="C1:O1"/>
    <mergeCell ref="P1:AB1"/>
    <mergeCell ref="AC1:AC2"/>
    <mergeCell ref="AD1:AD2"/>
    <mergeCell ref="AE1:AE2"/>
    <mergeCell ref="AF1:AF2"/>
    <mergeCell ref="AG1:AG2"/>
    <mergeCell ref="AH1:AH2"/>
    <mergeCell ref="AI1:AI2"/>
    <mergeCell ref="AJ1:AJ2"/>
  </mergeCells>
  <pageMargins left="0.2" right="0.2" top="0.25" bottom="0.2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AB</vt:lpstr>
      <vt:lpstr>CB</vt:lpstr>
      <vt:lpstr>G1</vt:lpstr>
      <vt:lpstr>G2</vt:lpstr>
      <vt:lpstr>GK</vt:lpstr>
      <vt:lpstr>MV</vt:lpstr>
      <vt:lpstr>PC</vt:lpstr>
      <vt:lpstr>PT</vt:lpstr>
      <vt:lpstr>QB</vt:lpstr>
      <vt:lpstr>SB</vt:lpstr>
      <vt:lpstr>SE</vt:lpstr>
      <vt:lpstr>TE</vt:lpstr>
      <vt:lpstr>TW</vt:lpstr>
      <vt:lpstr>WB</vt:lpstr>
      <vt:lpstr>All Players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Coughlin</dc:creator>
  <cp:lastModifiedBy>Tom Coughlin</cp:lastModifiedBy>
  <dcterms:created xsi:type="dcterms:W3CDTF">2021-04-15T21:07:13Z</dcterms:created>
  <dcterms:modified xsi:type="dcterms:W3CDTF">2021-10-02T17:41:39Z</dcterms:modified>
</cp:coreProperties>
</file>